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08" documentId="13_ncr:1_{F6CB121F-512D-4AA6-A0C1-0FB36C537598}" xr6:coauthVersionLast="47" xr6:coauthVersionMax="47" xr10:uidLastSave="{F3A00447-B71B-4359-8AB5-2BC580083343}"/>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6" l="1"/>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<sst xmlns="http://schemas.openxmlformats.org/spreadsheetml/2006/main" count="179021" uniqueCount="39103">
  <si>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</si>
  <si>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</si>
  <si>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</si>
  <si>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</si>
  <si>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</si>
  <si>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</si>
  <si>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</si>
  <si>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</si>
  <si>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</si>
  <si>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</si>
  <si>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</si>
  <si>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</si>
  <si>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</si>
  <si>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</si>
  <si>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</si>
  <si>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</si>
  <si>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</si>
  <si>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</si>
  <si>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</si>
  <si>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</si>
  <si>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</si>
  <si>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</si>
  <si>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</si>
  <si>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</si>
  <si>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</si>
  <si>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</si>
  <si>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</si>
  <si>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</si>
  <si>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</si>
  <si>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</si>
  <si>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</si>
  <si>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</si>
  <si>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</si>
  <si>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</si>
  <si>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</si>
  <si>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</si>
  <si>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</si>
  <si>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</si>
  <si>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</si>
  <si>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</si>
  <si>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</si>
  <si>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</si>
  <si>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</si>
  <si>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</si>
  <si>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</si>
  <si>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</si>
  <si>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</si>
  <si>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</si>
  <si>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</si>
  <si>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</si>
  <si>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</si>
  <si>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</si>
  <si>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</si>
  <si>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</si>
  <si>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</si>
  <si>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</si>
  <si>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</si>
  <si>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</si>
  <si>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</si>
  <si>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</si>
  <si>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</si>
  <si>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</si>
  <si>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</si>
  <si>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</si>
  <si>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</si>
  <si>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</si>
  <si>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</si>
  <si>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</si>
  <si>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</si>
  <si>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</si>
  <si>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</si>
  <si>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</si>
  <si>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</si>
  <si>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</si>
  <si>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</si>
  <si>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</si>
  <si>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</si>
  <si>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</si>
  <si>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</si>
  <si>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</si>
  <si>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</si>
  <si>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</si>
  <si>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</si>
  <si>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</si>
  <si>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</si>
  <si>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</si>
  <si>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</si>
  <si>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</si>
  <si>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</si>
  <si>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</si>
  <si>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</si>
  <si>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</si>
  <si>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</si>
  <si>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</si>
  <si>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</si>
  <si>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</si>
  <si>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</si>
  <si>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</si>
  <si>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</si>
  <si>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</si>
  <si>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</si>
  <si>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</si>
  <si>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</si>
  <si>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</si>
  <si>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</si>
  <si>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</si>
  <si>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</si>
  <si>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</si>
  <si>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</si>
  <si>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</si>
  <si>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</si>
  <si>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</si>
  <si>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</si>
  <si>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</si>
  <si>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</si>
  <si>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</si>
  <si>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</si>
  <si>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</si>
  <si>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</si>
  <si>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</si>
  <si>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</si>
  <si>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</si>
  <si>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</si>
  <si>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</si>
  <si>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</si>
  <si>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</si>
  <si>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</si>
  <si>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</si>
  <si>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</si>
  <si>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</si>
  <si>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</si>
  <si>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</si>
  <si>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</si>
  <si>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</si>
  <si>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</si>
  <si>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</si>
  <si>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</si>
  <si>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</si>
  <si>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</si>
  <si>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</si>
  <si>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</si>
  <si>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</si>
  <si>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</si>
  <si>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</si>
  <si>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</si>
  <si>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</si>
  <si>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</si>
  <si>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</si>
  <si>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</si>
  <si>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</si>
  <si>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</si>
  <si>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</si>
  <si>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</si>
  <si>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</si>
  <si>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</si>
  <si>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</si>
  <si>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</si>
  <si>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</si>
  <si>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</si>
  <si>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</si>
  <si>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</si>
  <si>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</si>
  <si>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</si>
  <si>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</si>
  <si>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</si>
  <si>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</si>
  <si>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</si>
  <si>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</si>
  <si>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</si>
  <si>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</si>
  <si>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</si>
  <si>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</si>
  <si>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</si>
  <si>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</si>
  <si>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</si>
  <si>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</si>
  <si>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</si>
  <si>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</si>
  <si>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</si>
  <si>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</si>
  <si>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</si>
  <si>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</si>
  <si>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</si>
  <si>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</si>
  <si>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</si>
  <si>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</si>
  <si>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</si>
  <si>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</si>
  <si>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</si>
  <si>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</si>
  <si>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</si>
  <si>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</si>
  <si>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</si>
  <si>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</si>
  <si>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</si>
  <si>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</si>
  <si>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</si>
  <si>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</si>
  <si>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</si>
  <si>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</si>
  <si>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</si>
  <si>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</si>
  <si>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</si>
  <si>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</si>
  <si>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</si>
  <si>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</si>
  <si>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</si>
  <si>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</si>
  <si>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</si>
  <si>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</si>
  <si>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</si>
  <si>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</si>
  <si>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</si>
  <si>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</si>
  <si>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</si>
  <si>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</si>
  <si>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</si>
  <si>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</si>
  <si>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</si>
  <si>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</si>
  <si>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</si>
  <si>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</si>
  <si>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</si>
  <si>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</si>
  <si>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</si>
  <si>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</si>
  <si>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</si>
  <si>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</si>
  <si>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</si>
  <si>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</si>
  <si>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</si>
  <si>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</si>
  <si>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</si>
  <si>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</si>
  <si>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</si>
  <si>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</si>
  <si>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</si>
  <si>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</si>
  <si>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</si>
  <si>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</si>
  <si>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</si>
  <si>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</si>
  <si>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</si>
  <si>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</si>
  <si>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</si>
  <si>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</si>
  <si>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</si>
  <si>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</si>
  <si>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</si>
  <si>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</si>
  <si>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</si>
  <si>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</si>
  <si>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</si>
  <si>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</si>
  <si>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</si>
  <si>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</si>
  <si>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</si>
  <si>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</si>
  <si>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</si>
  <si>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</si>
  <si>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</si>
  <si>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</si>
  <si>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</si>
  <si>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</si>
  <si>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</si>
  <si>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</si>
  <si>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</si>
  <si>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</si>
  <si>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</si>
  <si>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</si>
  <si>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</si>
  <si>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</si>
  <si>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</si>
  <si>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</si>
  <si>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</si>
  <si>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</si>
  <si>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</si>
  <si>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</si>
  <si>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</si>
  <si>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</si>
  <si>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</si>
  <si>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</si>
  <si>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</si>
  <si>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</si>
  <si>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</si>
  <si>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</si>
  <si>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</si>
  <si>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</si>
  <si>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</si>
  <si>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</si>
  <si>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</si>
  <si>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</si>
  <si>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</si>
  <si>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</si>
  <si>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</si>
  <si>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</si>
  <si>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</si>
  <si>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</si>
  <si>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</si>
  <si>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</si>
  <si>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</si>
  <si>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</si>
  <si>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</si>
  <si>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</si>
  <si>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</si>
  <si>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</si>
  <si>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</si>
  <si>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</si>
  <si>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</si>
  <si>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</si>
  <si>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</si>
  <si>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</si>
  <si>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</si>
  <si>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</si>
  <si>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</si>
  <si>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</si>
  <si>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</si>
  <si>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</si>
  <si>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</si>
  <si>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</si>
  <si>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</si>
  <si>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</si>
  <si>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</si>
  <si>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</si>
  <si>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</si>
  <si>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</si>
  <si>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</si>
  <si>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</si>
  <si>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</si>
  <si>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</si>
  <si>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</si>
  <si>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</si>
  <si>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</si>
  <si>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</si>
  <si>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</si>
  <si>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</si>
  <si>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</si>
  <si>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</si>
  <si>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</si>
  <si>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</si>
  <si>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</si>
  <si>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</si>
  <si>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</si>
  <si>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</si>
  <si>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</si>
  <si>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</si>
  <si>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</si>
  <si>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</si>
  <si>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</si>
  <si>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</si>
  <si>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</si>
  <si>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</si>
  <si>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</si>
  <si>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</si>
  <si>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</si>
  <si>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</si>
  <si>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</si>
  <si>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</si>
  <si>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</si>
  <si>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</si>
  <si>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</si>
  <si>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</si>
  <si>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</si>
  <si>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</si>
  <si>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</si>
  <si>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</si>
  <si>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</si>
  <si>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</si>
  <si>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</si>
  <si>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</si>
  <si>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</si>
  <si>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</si>
  <si>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</si>
  <si>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</si>
  <si>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</si>
  <si>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</si>
  <si>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</si>
  <si>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</si>
  <si>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</si>
  <si>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</si>
  <si>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</si>
  <si>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</si>
  <si>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</si>
  <si>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</si>
  <si>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</si>
  <si>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</si>
  <si>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</si>
  <si>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</si>
  <si>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</si>
  <si>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</si>
  <si>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</si>
  <si>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</si>
  <si>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</si>
  <si>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</si>
  <si>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</si>
  <si>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</si>
  <si>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</si>
  <si>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</si>
  <si>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</si>
  <si>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</si>
  <si>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</si>
  <si>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</si>
  <si>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</si>
  <si>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</si>
  <si>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</si>
  <si>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</si>
  <si>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</si>
  <si>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</si>
  <si>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</si>
  <si>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</si>
  <si>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</si>
  <si>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</si>
  <si>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</si>
  <si>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</si>
  <si>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</si>
  <si>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</si>
  <si>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</si>
  <si>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</si>
  <si>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</si>
  <si>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</si>
  <si>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</si>
  <si>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</si>
  <si>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</si>
  <si>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</si>
  <si>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</si>
  <si>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</si>
  <si>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</si>
  <si>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</si>
  <si>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</si>
  <si>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</si>
  <si>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</si>
  <si>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</si>
  <si>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</si>
  <si>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</si>
  <si>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</si>
  <si>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</si>
  <si>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</si>
  <si>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</si>
  <si>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</si>
  <si>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</si>
  <si>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</si>
  <si>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</si>
  <si>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</si>
  <si>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</si>
  <si>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</si>
  <si>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</si>
  <si>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</si>
  <si>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</si>
  <si>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</si>
  <si>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</si>
  <si>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</si>
  <si>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</si>
  <si>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</si>
  <si>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</si>
  <si>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</si>
  <si>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</si>
  <si>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</si>
  <si>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</si>
  <si>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</si>
  <si>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</si>
  <si>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</si>
  <si>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</si>
  <si>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</si>
  <si>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</si>
  <si>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</si>
  <si>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</si>
  <si>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</si>
  <si>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</si>
  <si>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</si>
  <si>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</si>
  <si>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</si>
  <si>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</si>
  <si>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</si>
  <si>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</si>
  <si>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</si>
  <si>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</si>
  <si>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</si>
  <si>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</si>
  <si>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</si>
  <si>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</si>
  <si>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</si>
  <si>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</si>
  <si>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</si>
  <si>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</si>
  <si>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</si>
  <si>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</si>
  <si>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</si>
  <si>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</si>
  <si>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</si>
  <si>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</si>
  <si>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</si>
  <si>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</si>
  <si>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</si>
  <si>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</si>
  <si>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</si>
  <si>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</si>
  <si>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</si>
  <si>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</si>
  <si>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</si>
  <si>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</si>
  <si>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</si>
  <si>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</si>
  <si>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</si>
  <si>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</si>
  <si>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</si>
  <si>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</si>
  <si>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</si>
  <si>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</si>
  <si>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</si>
  <si>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</si>
  <si>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</si>
  <si>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</si>
  <si>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</si>
  <si>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</si>
  <si>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</si>
  <si>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</si>
  <si>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</si>
  <si>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</si>
  <si>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</si>
  <si>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</si>
  <si>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</si>
  <si>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</si>
  <si>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</si>
  <si>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</si>
  <si>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</si>
  <si>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</si>
  <si>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</si>
  <si>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</si>
  <si>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</si>
  <si>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</si>
  <si>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</si>
  <si>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</si>
  <si>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</si>
  <si>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</si>
  <si>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</si>
  <si>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</si>
  <si>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</si>
  <si>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</si>
  <si>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</si>
  <si>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</si>
  <si>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</si>
  <si>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</si>
  <si>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</si>
  <si>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</si>
  <si>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</si>
  <si>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</si>
  <si>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</si>
  <si>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</si>
  <si>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</si>
  <si>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</si>
  <si>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</si>
  <si>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</si>
  <si>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</si>
  <si>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</si>
  <si>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</si>
  <si>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</si>
  <si>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</si>
  <si>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</si>
  <si>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</si>
  <si>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</si>
  <si>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</si>
  <si>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</si>
  <si>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</si>
  <si>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</si>
  <si>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</si>
  <si>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</si>
  <si>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</si>
  <si>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</si>
  <si>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</si>
  <si>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</si>
  <si>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</si>
  <si>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</si>
  <si>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</si>
  <si>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</si>
  <si>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</si>
  <si>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</si>
  <si>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</si>
  <si>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</si>
  <si>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</si>
  <si>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</si>
  <si>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</si>
  <si>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</si>
  <si>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</si>
  <si>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</si>
  <si>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</si>
  <si>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</si>
  <si>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</si>
  <si>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</si>
  <si>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</si>
  <si>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</si>
  <si>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</si>
  <si>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</si>
  <si>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</si>
  <si>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</si>
  <si>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</si>
  <si>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</si>
  <si>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</si>
  <si>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</si>
  <si>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</si>
  <si>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</si>
  <si>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</si>
  <si>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</si>
  <si>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</si>
  <si>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</si>
  <si>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</si>
  <si>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</si>
  <si>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</si>
  <si>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</si>
  <si>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</si>
  <si>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</si>
  <si>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</si>
  <si>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</si>
  <si>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</si>
  <si>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</si>
  <si>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</si>
  <si>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</si>
  <si>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</si>
  <si>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</si>
  <si>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</si>
  <si>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</si>
  <si>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</si>
  <si>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</si>
  <si>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</si>
  <si>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</si>
  <si>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</si>
  <si>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</si>
  <si>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</si>
  <si>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</si>
  <si>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</si>
  <si>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</si>
  <si>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</si>
  <si>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</si>
  <si>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</si>
  <si>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</si>
  <si>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</si>
  <si>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</si>
  <si>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</si>
  <si>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</si>
  <si>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</si>
  <si>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</si>
  <si>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</si>
  <si>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</si>
  <si>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</si>
  <si>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</si>
  <si>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</si>
  <si>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</si>
  <si>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</si>
  <si>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</si>
  <si>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</si>
  <si>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</si>
  <si>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</si>
  <si>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</si>
  <si>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</si>
  <si>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</si>
  <si>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</si>
  <si>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</si>
  <si>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</si>
  <si>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</si>
  <si>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</si>
  <si>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</si>
  <si>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</si>
  <si>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</si>
  <si>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</si>
  <si>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</si>
  <si>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</si>
  <si>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</si>
  <si>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</si>
  <si>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</si>
  <si>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</si>
  <si>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</si>
  <si>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</si>
  <si>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</si>
  <si>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</si>
  <si>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</si>
  <si>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</si>
  <si>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</si>
  <si>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</si>
  <si>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</si>
  <si>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</si>
  <si>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</si>
  <si>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</si>
  <si>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</si>
  <si>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</si>
  <si>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</si>
  <si>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</si>
  <si>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</si>
  <si>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</si>
  <si>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</si>
  <si>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</si>
  <si>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</si>
  <si>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</si>
  <si>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</si>
  <si>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</si>
  <si>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</si>
  <si>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</si>
  <si>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</si>
  <si>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</si>
  <si>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</si>
  <si>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</si>
  <si>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</si>
  <si>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</si>
  <si>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</si>
  <si>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</si>
  <si>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</si>
  <si>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</si>
  <si>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</si>
  <si>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</si>
  <si>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</si>
  <si>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</si>
  <si>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</si>
  <si>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</si>
  <si>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</si>
  <si>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</si>
  <si>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</si>
  <si>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</si>
  <si>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</si>
  <si>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</si>
  <si>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</si>
  <si>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</si>
  <si>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</si>
  <si>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</si>
  <si>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</si>
  <si>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</si>
  <si>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</si>
  <si>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</si>
  <si>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</si>
  <si>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</si>
  <si>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</si>
  <si>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</si>
  <si>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</si>
  <si>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</si>
  <si>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</si>
  <si>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</si>
  <si>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</si>
  <si>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</si>
  <si>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</si>
  <si>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</si>
  <si>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</si>
  <si>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</si>
  <si>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</si>
  <si>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</si>
  <si>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</si>
  <si>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</si>
  <si>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</si>
  <si>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</si>
  <si>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</si>
  <si>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</si>
  <si>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</si>
  <si>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</si>
  <si>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</si>
  <si>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</si>
  <si>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</si>
  <si>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</si>
  <si>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</si>
  <si>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</si>
  <si>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</si>
  <si>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</si>
  <si>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</si>
  <si>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</si>
  <si>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</si>
  <si>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</si>
  <si>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</si>
  <si>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</si>
  <si>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</si>
  <si>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</si>
  <si>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</si>
  <si>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</si>
  <si>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</si>
  <si>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</si>
  <si>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</si>
  <si>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</si>
  <si>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</si>
  <si>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</si>
  <si>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</si>
  <si>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</si>
  <si>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</si>
  <si>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</si>
  <si>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</si>
  <si>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</si>
  <si>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</si>
  <si>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</si>
  <si>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</si>
  <si>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</si>
  <si>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</si>
  <si>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</si>
  <si>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</si>
  <si>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</si>
  <si>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</si>
  <si>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</si>
  <si>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</si>
  <si>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</si>
  <si>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</si>
  <si>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</si>
  <si>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</si>
  <si>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</si>
  <si>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</si>
  <si>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</si>
  <si>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</si>
  <si>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</si>
  <si>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</si>
  <si>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</si>
  <si>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</si>
  <si>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</si>
  <si>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</si>
  <si>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</si>
  <si>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</si>
  <si>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</si>
  <si>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</si>
  <si>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</si>
  <si>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</si>
  <si>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</si>
  <si>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</si>
  <si>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</si>
  <si>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</si>
  <si>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</si>
  <si>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</si>
  <si>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</si>
  <si>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</si>
  <si>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</si>
  <si>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</si>
  <si>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</si>
  <si>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</si>
  <si>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</si>
  <si>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</si>
  <si>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</si>
  <si>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</si>
  <si>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</si>
  <si>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</si>
  <si>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</si>
  <si>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</si>
  <si>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</si>
  <si>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</si>
  <si>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</si>
  <si>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</si>
  <si>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</si>
  <si>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</si>
  <si>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</si>
  <si>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</si>
  <si>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</si>
  <si>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</si>
  <si>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</si>
  <si>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</si>
  <si>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</si>
  <si>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</si>
  <si>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</si>
  <si>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</si>
  <si>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</si>
  <si>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</si>
  <si>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</si>
  <si>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</si>
  <si>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</si>
  <si>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</si>
  <si>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</si>
  <si>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</si>
  <si>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</si>
  <si>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</si>
  <si>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</si>
  <si>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</si>
  <si>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</si>
  <si>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</si>
  <si>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</si>
  <si>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</si>
  <si>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</si>
  <si>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</si>
  <si>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</si>
  <si>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</si>
  <si>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</si>
  <si>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</si>
  <si>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</si>
  <si>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</si>
  <si>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</si>
  <si>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</si>
  <si>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</si>
  <si>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</si>
  <si>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</si>
  <si>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</si>
  <si>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</si>
  <si>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</si>
  <si>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</si>
  <si>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</si>
  <si>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</si>
  <si>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</si>
  <si>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</si>
  <si>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</si>
  <si>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</si>
  <si>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</si>
  <si>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</si>
  <si>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</si>
  <si>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</si>
  <si>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</si>
  <si>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</si>
  <si>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</si>
  <si>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</si>
  <si>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</si>
  <si>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</si>
  <si>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</si>
  <si>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</si>
  <si>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</si>
  <si>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</si>
  <si>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</si>
  <si>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</si>
  <si>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</si>
  <si>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</si>
  <si>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</si>
  <si>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</si>
  <si>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</si>
  <si>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</si>
  <si>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</si>
  <si>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</si>
  <si>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</si>
  <si>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</si>
  <si>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</si>
  <si>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</si>
  <si>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</si>
  <si>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</si>
  <si>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</si>
  <si>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</si>
  <si>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</si>
  <si>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</si>
  <si>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</si>
  <si>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</si>
  <si>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</si>
  <si>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</si>
  <si>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</si>
  <si>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</si>
  <si>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</si>
  <si>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</si>
  <si>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</si>
  <si>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</si>
  <si>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</si>
  <si>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</si>
  <si>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</si>
  <si>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</si>
  <si>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</si>
  <si>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</si>
  <si>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</si>
  <si>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</si>
  <si>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</si>
  <si>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</si>
  <si>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</si>
  <si>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</si>
  <si>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</si>
  <si>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</si>
  <si>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</si>
  <si>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</si>
  <si>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</si>
  <si>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</si>
  <si>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</si>
  <si>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</si>
  <si>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</si>
  <si>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</si>
  <si>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</si>
  <si>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</si>
  <si>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</si>
  <si>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</si>
  <si>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</si>
  <si>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</si>
  <si>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</si>
  <si>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</si>
  <si>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</si>
  <si>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</si>
  <si>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</si>
  <si>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</si>
  <si>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</si>
  <si>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</si>
  <si>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</si>
  <si>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</si>
  <si>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</si>
  <si>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</si>
  <si>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</si>
  <si>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</si>
  <si>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</si>
  <si>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</si>
  <si>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</si>
  <si>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</si>
  <si>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</si>
  <si>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</si>
  <si>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</si>
  <si>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</si>
  <si>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</si>
  <si>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</si>
  <si>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</si>
  <si>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</si>
  <si>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</si>
  <si>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</si>
  <si>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</si>
  <si>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</si>
  <si>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</si>
  <si>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</si>
  <si>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</si>
  <si>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</si>
  <si>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</si>
  <si>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</si>
  <si>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</si>
  <si>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</si>
  <si>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</si>
  <si>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</si>
  <si>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</si>
  <si>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</si>
  <si>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</si>
  <si>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</si>
  <si>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</si>
  <si>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</si>
  <si>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</si>
  <si>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</si>
  <si>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</si>
  <si>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</si>
  <si>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</si>
  <si>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</si>
  <si>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</si>
  <si>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</si>
  <si>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</si>
  <si>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</si>
  <si>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</si>
  <si>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</si>
  <si>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</si>
  <si>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</si>
  <si>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</si>
  <si>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</si>
  <si>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</si>
  <si>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</si>
  <si>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</si>
  <si>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</si>
  <si>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</si>
  <si>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</si>
  <si>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</si>
  <si>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</si>
  <si>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</si>
  <si>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</si>
  <si>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</si>
  <si>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</si>
  <si>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</si>
  <si>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</si>
  <si>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</si>
  <si>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</si>
  <si>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</si>
  <si>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</si>
  <si>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</si>
  <si>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</si>
  <si>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</si>
  <si>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</si>
  <si>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</si>
  <si>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</si>
  <si>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</si>
  <si>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</si>
  <si>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</si>
  <si>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</si>
  <si>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</si>
  <si>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</si>
  <si>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</si>
  <si>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</si>
  <si>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</si>
  <si>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</si>
  <si>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</si>
  <si>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</si>
  <si>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</si>
  <si>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</si>
  <si>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</si>
  <si>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</si>
  <si>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</si>
  <si>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</si>
  <si>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</si>
  <si>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</si>
  <si>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</si>
  <si>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</si>
  <si>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</si>
  <si>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</si>
  <si>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</si>
  <si>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</si>
  <si>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</si>
  <si>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</si>
  <si>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</si>
  <si>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</si>
  <si>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</si>
  <si>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</si>
  <si>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</si>
  <si>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</si>
  <si>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</si>
  <si>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</si>
  <si>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</si>
  <si>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</si>
  <si>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</si>
  <si>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</si>
  <si>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</si>
  <si>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</si>
  <si>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</si>
  <si>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</si>
  <si>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</si>
  <si>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</si>
  <si>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</si>
  <si>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</si>
  <si>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</si>
  <si>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</si>
  <si>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</si>
  <si>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</si>
  <si>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</si>
  <si>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</si>
  <si>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</si>
  <si>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</si>
  <si>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</si>
  <si>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</si>
  <si>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</si>
  <si>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</si>
  <si>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</si>
  <si>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</si>
  <si>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</si>
  <si>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</si>
  <si>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</si>
  <si>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</si>
  <si>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</si>
  <si>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</si>
  <si>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</si>
  <si>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</si>
  <si>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</si>
  <si>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</si>
  <si>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</si>
  <si>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</si>
  <si>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</si>
  <si>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</si>
  <si>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</si>
  <si>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</si>
  <si>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</si>
  <si>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</si>
  <si>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</si>
  <si>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</si>
  <si>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</si>
  <si>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</si>
  <si>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</si>
  <si>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</si>
  <si>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</si>
  <si>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</si>
  <si>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</si>
  <si>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</si>
  <si>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</si>
  <si>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</si>
  <si>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</si>
  <si>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</si>
  <si>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</si>
  <si>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</si>
  <si>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</si>
  <si>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</si>
  <si>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</si>
  <si>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</si>
  <si>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</si>
  <si>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</si>
  <si>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</si>
  <si>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</si>
  <si>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</si>
  <si>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</si>
  <si>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</si>
  <si>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</si>
  <si>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</si>
  <si>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</si>
  <si>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</si>
  <si>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</si>
  <si>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</si>
  <si>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</si>
  <si>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</si>
  <si>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</si>
  <si>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</si>
  <si>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</si>
  <si>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</si>
  <si>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</si>
  <si>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</si>
  <si>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</si>
  <si>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</si>
  <si>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</si>
  <si>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</si>
  <si>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</si>
  <si>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</si>
  <si>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</si>
  <si>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</si>
  <si>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</si>
  <si>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</si>
  <si>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</si>
  <si>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</si>
  <si>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</si>
  <si>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</si>
  <si>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</si>
  <si>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</si>
  <si>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</si>
  <si>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</si>
  <si>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</si>
  <si>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</si>
  <si>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</si>
  <si>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</si>
  <si>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</si>
  <si>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</si>
  <si>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</si>
  <si>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</si>
  <si>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</si>
  <si>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</si>
  <si>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</si>
  <si>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</si>
  <si>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</si>
  <si>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</si>
  <si>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</si>
  <si>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</si>
  <si>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</si>
  <si>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</si>
  <si>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</si>
  <si>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</si>
  <si>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</si>
  <si>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</si>
  <si>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</si>
  <si>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</si>
  <si>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</si>
  <si>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</si>
  <si>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</si>
  <si>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</si>
  <si>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</si>
  <si>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</si>
  <si>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</si>
  <si>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</si>
  <si>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</si>
  <si>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</si>
  <si>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</si>
  <si>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</si>
  <si>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</si>
  <si>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</si>
  <si>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</si>
  <si>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</si>
  <si>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</si>
  <si>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</si>
  <si>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</si>
  <si>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</si>
  <si>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</si>
  <si>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</si>
  <si>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</si>
  <si>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</si>
  <si>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</si>
  <si>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</si>
  <si>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</si>
  <si>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</si>
  <si>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</si>
  <si>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</si>
  <si>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</si>
  <si>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</si>
  <si>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</si>
  <si>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</si>
  <si>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</si>
  <si>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</si>
  <si>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</si>
  <si>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</si>
  <si>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</si>
  <si>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</si>
  <si>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</si>
  <si>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</si>
  <si>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</si>
  <si>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</si>
  <si>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</si>
  <si>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</si>
  <si>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</si>
  <si>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</si>
  <si>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</si>
  <si>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</si>
  <si>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</si>
  <si>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</si>
  <si>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</si>
  <si>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</si>
  <si>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</si>
  <si>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</si>
  <si>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</si>
  <si>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</si>
  <si>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</si>
  <si>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</si>
  <si>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</si>
  <si>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</si>
  <si>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</si>
  <si>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</si>
  <si>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</si>
  <si>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</si>
  <si>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</si>
  <si>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</si>
  <si>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</si>
  <si>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</si>
  <si>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</si>
  <si>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</si>
  <si>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</si>
  <si>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</si>
  <si>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</si>
  <si>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</si>
  <si>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</si>
  <si>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</si>
  <si>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</si>
  <si>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</si>
  <si>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</si>
  <si>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</si>
  <si>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</si>
  <si>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</si>
  <si>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</si>
  <si>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</si>
  <si>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</si>
  <si>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</si>
  <si>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</si>
  <si>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</si>
  <si>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</si>
  <si>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</si>
  <si>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</si>
  <si>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</si>
  <si>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</si>
  <si>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</si>
  <si>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</si>
  <si>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</si>
  <si>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</si>
  <si>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</si>
  <si>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</si>
  <si>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</si>
  <si>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</si>
  <si>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</si>
  <si>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</si>
  <si>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</si>
  <si>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</si>
  <si>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</si>
  <si>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</si>
  <si>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</si>
  <si>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</si>
  <si>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</si>
  <si>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</si>
  <si>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</si>
  <si>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</si>
  <si>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</si>
  <si>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</si>
  <si>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</si>
  <si>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</si>
  <si>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</si>
  <si>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</si>
  <si>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</si>
  <si>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</si>
  <si>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</si>
  <si>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</si>
  <si>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</si>
  <si>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</si>
  <si>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</si>
  <si>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</si>
  <si>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</si>
  <si>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</si>
  <si>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</si>
  <si>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</si>
  <si>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</si>
  <si>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</si>
  <si>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</si>
  <si>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</si>
  <si>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</si>
  <si>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</si>
  <si>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</si>
  <si>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</si>
  <si>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</si>
  <si>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</si>
  <si>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</si>
  <si>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</si>
  <si>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</si>
  <si>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</si>
  <si>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</si>
  <si>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</si>
  <si>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</si>
  <si>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</si>
  <si>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</si>
  <si>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</si>
  <si>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</si>
  <si>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</si>
  <si>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</si>
  <si>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</si>
  <si>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</si>
  <si>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</si>
  <si>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</si>
  <si>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</si>
  <si>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</si>
  <si>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</si>
  <si>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</si>
  <si>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</si>
  <si>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</si>
  <si>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</si>
  <si>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</si>
  <si>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</si>
  <si>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</si>
  <si>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</si>
  <si>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</si>
  <si>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</si>
  <si>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</si>
  <si>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</si>
  <si>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</si>
  <si>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</si>
  <si>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</si>
  <si>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</si>
  <si>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</si>
  <si>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</si>
  <si>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</si>
  <si>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</si>
  <si>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</si>
  <si>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</si>
  <si>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</si>
  <si>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</si>
  <si>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</si>
  <si>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</si>
  <si>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</si>
  <si>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</si>
  <si>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</si>
  <si>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</si>
  <si>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</si>
  <si>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</si>
  <si>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</si>
  <si>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</si>
  <si>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</si>
  <si>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</si>
  <si>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</si>
  <si>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</si>
  <si>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</si>
  <si>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</si>
  <si>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</si>
  <si>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</si>
  <si>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</si>
  <si>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</si>
  <si>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</si>
  <si>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</si>
  <si>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</si>
  <si>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</si>
  <si>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</si>
  <si>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</si>
  <si>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</si>
  <si>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</si>
  <si>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</si>
  <si>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</si>
  <si>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</si>
  <si>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</si>
  <si>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</si>
  <si>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</si>
  <si>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</si>
  <si>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</si>
  <si>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</si>
  <si>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</si>
  <si>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</si>
  <si>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</si>
  <si>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</si>
  <si>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</si>
  <si>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</si>
  <si>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</si>
  <si>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</si>
  <si>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</si>
  <si>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</si>
  <si>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</si>
  <si>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</si>
  <si>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</si>
  <si>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</si>
  <si>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</si>
  <si>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</si>
  <si>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</si>
  <si>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</si>
  <si>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</si>
  <si>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</si>
  <si>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</si>
  <si>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</si>
  <si>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</si>
  <si>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</si>
  <si>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</si>
  <si>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</si>
  <si>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</si>
  <si>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</si>
  <si>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</si>
  <si>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</si>
  <si>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</si>
  <si>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</si>
  <si>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</si>
  <si>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</si>
  <si>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</si>
  <si>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</si>
  <si>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</si>
  <si>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</si>
  <si>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</si>
  <si>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</si>
  <si>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</si>
  <si>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</si>
  <si>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</si>
  <si>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</si>
  <si>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</si>
  <si>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</si>
  <si>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</si>
  <si>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</si>
  <si>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</si>
  <si>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</si>
  <si>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</si>
  <si>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</si>
  <si>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</si>
  <si>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</si>
  <si>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</si>
  <si>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</si>
  <si>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</si>
  <si>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</si>
  <si>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</si>
  <si>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</si>
  <si>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</si>
  <si>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</si>
  <si>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</si>
  <si>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</si>
  <si>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</si>
  <si>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</si>
  <si>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</si>
  <si>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</si>
  <si>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</si>
  <si>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</si>
  <si>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</si>
  <si>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</si>
  <si>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</si>
  <si>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</si>
  <si>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</si>
  <si>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</si>
  <si>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</si>
  <si>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</si>
  <si>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</si>
  <si>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</si>
  <si>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</si>
  <si>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</si>
  <si>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</si>
  <si>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</si>
  <si>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</si>
  <si>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</si>
  <si>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</si>
  <si>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</si>
  <si>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</si>
  <si>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</si>
  <si>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</si>
  <si>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</si>
  <si>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</si>
  <si>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</si>
  <si>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</si>
  <si>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</si>
  <si>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</si>
  <si>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</si>
  <si>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</si>
  <si>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</si>
  <si>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</si>
  <si>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</si>
  <si>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</si>
  <si>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</si>
  <si>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</si>
  <si>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</si>
  <si>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</si>
  <si>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</si>
  <si>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</si>
  <si>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</si>
  <si>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</si>
  <si>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</si>
  <si>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</si>
  <si>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</si>
  <si>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</si>
  <si>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</si>
  <si>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</si>
  <si>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</si>
  <si>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</si>
  <si>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</si>
  <si>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</si>
  <si>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</si>
  <si>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</si>
  <si>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</si>
  <si>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</si>
  <si>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</si>
  <si>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</si>
  <si>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</si>
  <si>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</si>
  <si>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</si>
  <si>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</si>
  <si>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</si>
  <si>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</si>
  <si>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</si>
  <si>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</si>
  <si>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</si>
  <si>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</si>
  <si>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</si>
  <si>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</si>
  <si>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</si>
  <si>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</si>
  <si>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</si>
  <si>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</si>
  <si>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</si>
  <si>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</si>
  <si>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</si>
  <si>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</si>
  <si>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</si>
  <si>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</si>
  <si>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</si>
  <si>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</si>
  <si>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</si>
  <si>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</si>
  <si>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</si>
  <si>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</si>
  <si>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</si>
  <si>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</si>
  <si>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</si>
  <si>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</si>
  <si>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</si>
  <si>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</si>
  <si>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</si>
  <si>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</si>
  <si>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</si>
  <si>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</si>
  <si>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</si>
  <si>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</si>
  <si>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</si>
  <si>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</si>
  <si>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</si>
  <si>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</si>
  <si>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</si>
  <si>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</si>
  <si>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</si>
  <si>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</si>
  <si>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</si>
  <si>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</si>
  <si>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</si>
  <si>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</si>
  <si>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</si>
  <si>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</si>
  <si>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</si>
  <si>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</si>
  <si>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</si>
  <si>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</si>
  <si>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</si>
  <si>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</si>
  <si>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</si>
  <si>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</si>
  <si>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</si>
  <si>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</si>
  <si>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</si>
  <si>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</si>
  <si>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</si>
  <si>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</si>
  <si>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</si>
  <si>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</si>
  <si>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</si>
  <si>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</si>
  <si>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</si>
  <si>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</si>
  <si>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</si>
  <si>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</si>
  <si>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</si>
  <si>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</si>
  <si>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</si>
  <si>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</si>
  <si>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</si>
  <si>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</si>
  <si>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</si>
  <si>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</si>
  <si>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</si>
  <si>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</si>
  <si>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</si>
  <si>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</si>
  <si>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</si>
  <si>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</si>
  <si>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</si>
  <si>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</si>
  <si>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</si>
  <si>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</si>
  <si>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</si>
  <si>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</si>
  <si>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</si>
  <si>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</si>
  <si>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</si>
  <si>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</si>
  <si>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</si>
  <si>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</si>
  <si>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</si>
  <si>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</si>
  <si>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</si>
  <si>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</si>
  <si>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</si>
  <si>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</si>
  <si>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</si>
  <si>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</si>
  <si>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</si>
  <si>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</si>
  <si>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</si>
  <si>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</si>
  <si>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</si>
  <si>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</si>
  <si>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</si>
  <si>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</si>
  <si>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</si>
  <si>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</si>
  <si>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</si>
  <si>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</si>
  <si>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</si>
  <si>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</si>
  <si>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</si>
  <si>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</si>
  <si>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</si>
  <si>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</si>
  <si>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</si>
  <si>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</si>
  <si>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</si>
  <si>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</si>
  <si>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</si>
  <si>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</si>
  <si>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</si>
  <si>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</si>
  <si>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</si>
  <si>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</si>
  <si>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</si>
  <si>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</si>
  <si>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</si>
  <si>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</si>
  <si>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</si>
  <si>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</si>
  <si>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</si>
  <si>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</si>
  <si>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</si>
  <si>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</si>
  <si>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</si>
  <si>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</si>
  <si>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</si>
  <si>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</si>
  <si>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</si>
  <si>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</si>
  <si>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</si>
  <si>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</si>
  <si>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</si>
  <si>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</si>
  <si>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</si>
  <si>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</si>
  <si>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</si>
  <si>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</si>
  <si>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</si>
  <si>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</si>
  <si>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</si>
  <si>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</si>
  <si>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</si>
  <si>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</si>
  <si>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</si>
  <si>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</si>
  <si>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</si>
  <si>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</si>
  <si>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</si>
  <si>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</si>
  <si>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</si>
  <si>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</si>
  <si>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</si>
  <si>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</si>
  <si>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</si>
  <si>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</si>
  <si>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</si>
  <si>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</si>
  <si>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</si>
  <si>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</si>
  <si>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</si>
  <si>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</si>
  <si>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</si>
  <si>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</si>
  <si>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</si>
  <si>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</si>
  <si>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</si>
  <si>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</si>
  <si>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</si>
  <si>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</si>
  <si>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</si>
  <si>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</si>
  <si>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</si>
  <si>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</si>
  <si>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</si>
  <si>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</si>
  <si>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</si>
  <si>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</si>
  <si>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</si>
  <si>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</si>
  <si>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</si>
  <si>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</si>
  <si>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</si>
  <si>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</si>
  <si>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</si>
  <si>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</si>
  <si>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</si>
  <si>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</si>
  <si>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</si>
  <si>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</si>
  <si>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</si>
  <si>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</si>
  <si>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</si>
  <si>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</si>
  <si>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</si>
  <si>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</si>
  <si>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</si>
  <si>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</si>
  <si>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</si>
  <si>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</si>
  <si>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</si>
  <si>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</si>
  <si>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</si>
  <si>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</si>
  <si>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</si>
  <si>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</si>
  <si>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</si>
  <si>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</si>
  <si>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</si>
  <si>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</si>
  <si>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</si>
  <si>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</si>
  <si>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</si>
  <si>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</si>
  <si>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</si>
  <si>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</si>
  <si>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</si>
  <si>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</si>
  <si>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</si>
  <si>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</si>
  <si>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</si>
  <si>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</si>
  <si>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</si>
  <si>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</si>
  <si>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</si>
  <si>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</si>
  <si>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</si>
  <si>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</si>
  <si>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</si>
  <si>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</si>
  <si>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</si>
  <si>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</si>
  <si>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</si>
  <si>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</si>
  <si>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</si>
  <si>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</si>
  <si>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</si>
  <si>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</si>
  <si>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</si>
  <si>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</si>
  <si>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</si>
  <si>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</si>
  <si>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</si>
  <si>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</si>
  <si>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</si>
  <si>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</si>
  <si>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</si>
  <si>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</si>
  <si>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</si>
  <si>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</si>
  <si>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</si>
  <si>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</si>
  <si>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</si>
  <si>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</si>
  <si>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</si>
  <si>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</si>
  <si>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</si>
  <si>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</si>
  <si>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</si>
  <si>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</si>
  <si>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</si>
  <si>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</si>
  <si>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</si>
  <si>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</si>
  <si>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</si>
  <si>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</si>
  <si>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</si>
  <si>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</si>
  <si>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</si>
  <si>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</si>
  <si>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</si>
  <si>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</si>
  <si>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</si>
  <si>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</si>
  <si>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</si>
  <si>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</si>
  <si>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</si>
  <si>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</si>
  <si>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</si>
  <si>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</si>
  <si>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</si>
  <si>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</si>
  <si>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</si>
  <si>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</si>
  <si>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</si>
  <si>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</si>
  <si>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</si>
  <si>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</si>
  <si>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</si>
  <si>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</si>
  <si>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</si>
  <si>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</si>
  <si>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</si>
  <si>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</si>
  <si>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</si>
  <si>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</si>
  <si>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</si>
  <si>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</si>
  <si>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</si>
  <si>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</si>
  <si>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</si>
  <si>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</si>
  <si>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</si>
  <si>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</si>
  <si>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</si>
  <si>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</si>
  <si>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</si>
  <si>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</si>
  <si>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</si>
  <si>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</si>
  <si>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</si>
  <si>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</si>
  <si>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</si>
  <si>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</si>
  <si>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</si>
  <si>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</si>
  <si>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</si>
  <si>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</si>
  <si>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</si>
  <si>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</si>
  <si>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</si>
  <si>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</si>
  <si>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</si>
  <si>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</si>
  <si>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</si>
  <si>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</si>
  <si>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</si>
  <si>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</si>
  <si>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</si>
  <si>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</si>
  <si>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</si>
  <si>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</si>
  <si>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</si>
  <si>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</si>
  <si>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</si>
  <si>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</si>
  <si>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</si>
  <si>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</si>
  <si>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</si>
  <si>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</si>
  <si>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</si>
  <si>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</si>
  <si>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</si>
  <si>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</si>
  <si>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</si>
  <si>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</si>
  <si>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</si>
  <si>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</si>
  <si>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</si>
  <si>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</si>
  <si>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</si>
  <si>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</si>
  <si>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</si>
  <si>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</si>
  <si>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</si>
  <si>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</si>
  <si>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</si>
  <si>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</si>
  <si>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</si>
  <si>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</si>
  <si>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</si>
  <si>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</si>
  <si>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</si>
  <si>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</si>
  <si>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</si>
  <si>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</si>
  <si>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</si>
  <si>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</si>
  <si>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</si>
  <si>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</si>
  <si>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</si>
  <si>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</si>
  <si>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</si>
  <si>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</si>
  <si>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</si>
  <si>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</si>
  <si>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</si>
  <si>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</si>
  <si>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</si>
  <si>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</si>
  <si>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</si>
  <si>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</si>
  <si>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</si>
  <si>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</si>
  <si>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</si>
  <si>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</si>
  <si>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</si>
  <si>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</si>
  <si>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</si>
  <si>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</si>
  <si>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</si>
  <si>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</si>
  <si>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</si>
  <si>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</si>
  <si>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</si>
  <si>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</si>
  <si>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</si>
  <si>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</si>
  <si>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</si>
  <si>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</si>
  <si>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</si>
  <si>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</si>
  <si>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</si>
  <si>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</si>
  <si>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</si>
  <si>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</si>
  <si>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</si>
  <si>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</si>
  <si>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</si>
  <si>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</si>
  <si>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</si>
  <si>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</si>
  <si>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</si>
  <si>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</si>
  <si>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</si>
  <si>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</si>
  <si>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</si>
  <si>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</si>
  <si>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</si>
  <si>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</si>
  <si>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</si>
  <si>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</si>
  <si>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</si>
  <si>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</si>
  <si>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</si>
  <si>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</si>
  <si>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</si>
  <si>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</si>
  <si>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</si>
  <si>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</si>
  <si>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</si>
  <si>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</si>
  <si>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</si>
  <si>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</si>
  <si>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</si>
  <si>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</si>
  <si>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</si>
  <si>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</si>
  <si>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</si>
  <si>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</si>
  <si>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</si>
  <si>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</si>
  <si>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</si>
  <si>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</si>
  <si>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</si>
  <si>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</si>
  <si>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</si>
  <si>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</si>
  <si>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</si>
  <si>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</si>
  <si>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</si>
  <si>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</si>
  <si>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</si>
  <si>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</si>
  <si>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</si>
  <si>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</si>
  <si>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</si>
  <si>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</si>
  <si>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</si>
  <si>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</si>
  <si>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</si>
  <si>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</si>
  <si>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</si>
  <si>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</si>
  <si>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</si>
  <si>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</si>
  <si>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</si>
  <si>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</si>
  <si>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</si>
  <si>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</si>
  <si>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</si>
  <si>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</si>
  <si>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</si>
  <si>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</si>
  <si>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</si>
  <si>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</si>
  <si>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</si>
  <si>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</si>
  <si>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</si>
  <si>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</si>
  <si>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</si>
  <si>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</si>
  <si>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</si>
  <si>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</si>
  <si>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</si>
  <si>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</si>
  <si>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</si>
  <si>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</si>
  <si>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</si>
  <si>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</si>
  <si>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</si>
  <si>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</si>
  <si>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</si>
  <si>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</si>
  <si>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</si>
  <si>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</si>
  <si>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</si>
  <si>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</si>
  <si>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</si>
  <si>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</si>
  <si>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</si>
  <si>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</si>
  <si>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</si>
  <si>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</si>
  <si>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</si>
  <si>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</si>
  <si>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</si>
  <si>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</si>
  <si>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</si>
  <si>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</si>
  <si>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</si>
  <si>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</si>
  <si>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</si>
  <si>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</si>
  <si>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</si>
  <si>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</si>
  <si>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</si>
  <si>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</si>
  <si>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</si>
  <si>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</si>
  <si>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</si>
  <si>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</si>
  <si>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</si>
  <si>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</si>
  <si>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</si>
  <si>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</si>
  <si>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</si>
  <si>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</si>
  <si>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</si>
  <si>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</si>
  <si>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</si>
  <si>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</si>
  <si>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</si>
  <si>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</si>
  <si>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</si>
  <si>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</si>
  <si>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</si>
  <si>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</si>
  <si>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</si>
  <si>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</si>
  <si>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</si>
  <si>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</si>
  <si>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</si>
  <si>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</si>
  <si>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</si>
  <si>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</si>
  <si>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</si>
  <si>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</si>
  <si>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</si>
  <si>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</si>
  <si>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</si>
  <si>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</si>
  <si>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</si>
  <si>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</si>
  <si>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</si>
  <si>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</si>
  <si>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</si>
  <si>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</si>
  <si>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</si>
  <si>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</si>
  <si>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</si>
  <si>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</si>
  <si>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</si>
  <si>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</si>
  <si>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</si>
  <si>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</si>
  <si>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</si>
  <si>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</si>
  <si>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</si>
  <si>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</si>
  <si>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</si>
  <si>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</si>
  <si>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</si>
  <si>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</si>
  <si>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</si>
  <si>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</si>
  <si>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</si>
  <si>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</si>
  <si>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</si>
  <si>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</si>
  <si>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</si>
  <si>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</si>
  <si>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</si>
  <si>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</si>
  <si>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</si>
  <si>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</si>
  <si>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</si>
  <si>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</si>
  <si>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</si>
  <si>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</si>
  <si>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</si>
  <si>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</si>
  <si>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</si>
  <si>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</si>
  <si>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</si>
  <si>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</si>
  <si>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</si>
  <si>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</si>
  <si>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</si>
  <si>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</si>
  <si>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</si>
  <si>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</si>
  <si>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</si>
  <si>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</si>
  <si>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</si>
  <si>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</si>
  <si>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</si>
  <si>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</si>
  <si>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</si>
  <si>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</si>
  <si>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</si>
  <si>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</si>
  <si>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</si>
  <si>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</si>
  <si>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</si>
  <si>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</si>
  <si>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</si>
  <si>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</si>
  <si>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</si>
  <si>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</si>
  <si>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</si>
  <si>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</si>
  <si>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</si>
  <si>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</si>
  <si>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</si>
  <si>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</si>
  <si>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</si>
  <si>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</si>
  <si>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</si>
  <si>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</si>
  <si>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</si>
  <si>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</si>
  <si>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</si>
  <si>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</si>
  <si>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</si>
  <si>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</si>
  <si>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</si>
  <si>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</si>
  <si>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</si>
  <si>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</si>
  <si>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</si>
  <si>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</si>
  <si>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</si>
  <si>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</si>
  <si>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</si>
  <si>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</si>
  <si>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</si>
  <si>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</si>
  <si>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</si>
  <si>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</si>
  <si>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</si>
  <si>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</si>
  <si>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</si>
  <si>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</si>
  <si>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</si>
  <si>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</si>
  <si>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</si>
  <si>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</si>
  <si>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</si>
  <si>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</si>
  <si>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</si>
  <si>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</si>
  <si>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</si>
  <si>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</si>
  <si>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</si>
  <si>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</si>
  <si>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</si>
  <si>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</si>
  <si>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</si>
  <si>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</si>
  <si>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</si>
  <si>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</si>
  <si>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</si>
  <si>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</si>
  <si>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</si>
  <si>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</si>
  <si>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</si>
  <si>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</si>
  <si>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</si>
  <si>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</si>
  <si>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</si>
  <si>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</si>
  <si>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</si>
  <si>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</si>
  <si>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</si>
  <si>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</si>
  <si>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</si>
  <si>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</si>
  <si>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</si>
  <si>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</si>
  <si>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</si>
  <si>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</si>
  <si>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</si>
  <si>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</si>
  <si>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</si>
  <si>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</si>
  <si>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</si>
  <si>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</si>
  <si>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</si>
  <si>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</si>
  <si>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</si>
  <si>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</si>
  <si>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</si>
  <si>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</si>
  <si>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</si>
  <si>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</si>
  <si>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</si>
  <si>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</si>
  <si>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</si>
  <si>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</si>
  <si>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</si>
  <si>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</si>
  <si>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</si>
  <si>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</si>
  <si>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</si>
  <si>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</si>
  <si>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</si>
  <si>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</si>
  <si>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</si>
  <si>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</si>
  <si>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</si>
  <si>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</si>
  <si>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</si>
  <si>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</si>
  <si>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</si>
  <si>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</si>
  <si>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</si>
  <si>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</si>
  <si>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</si>
  <si>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</si>
  <si>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</si>
  <si>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</si>
  <si>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</si>
  <si>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</si>
  <si>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</si>
  <si>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</si>
  <si>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</si>
  <si>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</si>
  <si>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</si>
  <si>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</si>
  <si>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</si>
  <si>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</si>
  <si>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</si>
  <si>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</si>
  <si>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</si>
  <si>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</si>
  <si>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</si>
  <si>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</si>
  <si>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</si>
  <si>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</si>
  <si>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</si>
  <si>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</si>
  <si>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</si>
  <si>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</si>
  <si>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</si>
  <si>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</si>
  <si>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</si>
  <si>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</si>
  <si>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</si>
  <si>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</si>
  <si>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</si>
  <si>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</si>
  <si>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</si>
  <si>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</si>
  <si>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</si>
  <si>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</si>
  <si>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</si>
  <si>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</si>
  <si>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</si>
  <si>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</si>
  <si>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</si>
  <si>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</si>
  <si>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</si>
  <si>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</si>
  <si>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</si>
  <si>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</si>
  <si>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</si>
  <si>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</si>
  <si>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</si>
  <si>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</si>
  <si>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</si>
  <si>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</si>
  <si>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</si>
  <si>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</si>
  <si>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</si>
  <si>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</si>
  <si>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</si>
  <si>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</si>
  <si>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</si>
  <si>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</si>
  <si>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</si>
  <si>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</si>
  <si>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</si>
  <si>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</si>
  <si>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</si>
  <si>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</si>
  <si>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</si>
  <si>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</si>
  <si>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</si>
  <si>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</si>
  <si>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</si>
  <si>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</si>
  <si>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</si>
  <si>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</si>
  <si>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</si>
  <si>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</si>
  <si>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</si>
  <si>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</si>
  <si>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</si>
  <si>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</si>
  <si>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</si>
  <si>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</si>
  <si>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</si>
  <si>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</si>
  <si>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</si>
  <si>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</si>
  <si>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</si>
  <si>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</si>
  <si>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</si>
  <si>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</si>
  <si>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</si>
  <si>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</si>
  <si>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</si>
  <si>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</si>
  <si>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</si>
  <si>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</si>
  <si>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</si>
  <si>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</si>
  <si>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</si>
  <si>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</si>
  <si>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</si>
  <si>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</si>
  <si>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</si>
  <si>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</si>
  <si>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</si>
  <si>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</si>
  <si>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</si>
  <si>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</si>
  <si>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</si>
  <si>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</si>
  <si>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</si>
  <si>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</si>
  <si>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</si>
  <si>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</si>
  <si>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</si>
  <si>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</si>
  <si>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</si>
  <si>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</si>
  <si>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</si>
  <si>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</si>
  <si>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</si>
  <si>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</si>
  <si>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</si>
  <si>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</si>
  <si>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</si>
  <si>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</si>
  <si>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</si>
  <si>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</si>
  <si>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</si>
  <si>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</si>
  <si>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</si>
  <si>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</si>
  <si>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</si>
  <si>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</si>
  <si>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</si>
  <si>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</si>
  <si>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</si>
  <si>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</si>
  <si>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</si>
  <si>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</si>
  <si>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</si>
  <si>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</si>
  <si>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</si>
  <si>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</si>
  <si>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</si>
  <si>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</si>
  <si>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</si>
  <si>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</si>
  <si>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</si>
  <si>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</si>
  <si>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</si>
  <si>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</si>
  <si>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</si>
  <si>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</si>
  <si>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</si>
  <si>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</si>
  <si>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</si>
  <si>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</si>
  <si>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</si>
  <si>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</si>
  <si>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</si>
  <si>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</si>
  <si>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</si>
  <si>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</si>
  <si>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</si>
  <si>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</si>
  <si>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</si>
  <si>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</si>
  <si>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</si>
  <si>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</si>
  <si>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</si>
  <si>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</si>
  <si>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</si>
  <si>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</si>
  <si>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</si>
  <si>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</si>
  <si>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</si>
  <si>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</si>
  <si>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</si>
  <si>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</si>
  <si>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</si>
  <si>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</si>
  <si>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</si>
  <si>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</si>
  <si>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</si>
  <si>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</si>
  <si>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</si>
  <si>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</si>
  <si>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</si>
  <si>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</si>
  <si>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</si>
  <si>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</si>
  <si>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</si>
  <si>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</si>
  <si>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</si>
  <si>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</si>
  <si>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</si>
  <si>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</si>
  <si>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</si>
  <si>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</si>
  <si>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</si>
  <si>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</si>
  <si>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</si>
  <si>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</si>
  <si>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</si>
  <si>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</si>
  <si>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</si>
  <si>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</si>
  <si>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</si>
  <si>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</si>
  <si>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</si>
  <si>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</si>
  <si>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</si>
  <si>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</si>
  <si>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</si>
  <si>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</si>
  <si>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</si>
  <si>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</si>
  <si>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</si>
  <si>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</si>
  <si>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</si>
  <si>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</si>
  <si>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</si>
  <si>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</si>
  <si>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</si>
  <si>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</si>
  <si>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</si>
  <si>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</si>
  <si>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</si>
  <si>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</si>
  <si>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</si>
  <si>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</si>
  <si>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</si>
  <si>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</si>
  <si>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</si>
  <si>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</si>
  <si>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</si>
  <si>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</si>
  <si>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</si>
  <si>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</si>
  <si>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</si>
  <si>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</si>
  <si>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</si>
  <si>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</si>
  <si>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</si>
  <si>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</si>
  <si>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</si>
  <si>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</si>
  <si>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</si>
  <si>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</si>
  <si>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</si>
  <si>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</si>
  <si>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</si>
  <si>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</si>
  <si>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</si>
  <si>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</si>
  <si>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</si>
  <si>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</si>
  <si>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</si>
  <si>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</si>
  <si>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</si>
  <si>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</si>
  <si>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</si>
  <si>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</si>
  <si>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</si>
  <si>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</si>
  <si>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</si>
  <si>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</si>
  <si>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</si>
  <si>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</si>
  <si>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</si>
  <si>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</si>
  <si>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</si>
  <si>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</si>
  <si>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</si>
  <si>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</si>
  <si>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</si>
  <si>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</si>
  <si>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</si>
  <si>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</si>
  <si>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</si>
  <si>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</si>
  <si>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</si>
  <si>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</si>
  <si>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</si>
  <si>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</si>
  <si>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</si>
  <si>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</si>
  <si>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</si>
  <si>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</si>
  <si>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</si>
  <si>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</si>
  <si>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</si>
  <si>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</si>
  <si>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</si>
  <si>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</si>
  <si>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</si>
  <si>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</si>
  <si>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</si>
  <si>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</si>
  <si>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</si>
  <si>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</si>
  <si>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</si>
  <si>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</si>
  <si>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</si>
  <si>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</si>
  <si>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</si>
  <si>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</si>
  <si>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</si>
  <si>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</si>
  <si>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</si>
  <si>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</si>
  <si>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</si>
  <si>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</si>
  <si>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</si>
  <si>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</si>
  <si>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</si>
  <si>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</si>
  <si>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</si>
  <si>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</si>
  <si>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</si>
  <si>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</si>
  <si>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</si>
  <si>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</si>
  <si>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</si>
  <si>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</si>
  <si>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</si>
  <si>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</si>
  <si>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</si>
  <si>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</si>
  <si>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</si>
  <si>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</si>
  <si>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</si>
  <si>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</si>
  <si>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</si>
  <si>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</si>
  <si>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</si>
  <si>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</si>
  <si>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</si>
  <si>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</si>
  <si>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</si>
  <si>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</si>
  <si>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</si>
  <si>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</si>
  <si>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</si>
  <si>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</si>
  <si>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</si>
  <si>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</si>
  <si>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</si>
  <si>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</si>
  <si>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</si>
  <si>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</si>
  <si>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</si>
  <si>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</si>
  <si>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</si>
  <si>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</si>
  <si>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</si>
  <si>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</si>
  <si>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</si>
  <si>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</si>
  <si>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</si>
  <si>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</si>
  <si>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</si>
  <si>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</si>
  <si>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</si>
  <si>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</si>
  <si>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</si>
  <si>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</si>
  <si>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</si>
  <si>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</si>
  <si>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</si>
  <si>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</si>
  <si>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</si>
  <si>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</si>
  <si>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</si>
  <si>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</si>
  <si>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</si>
  <si>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</si>
  <si>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</si>
  <si>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</si>
  <si>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</si>
  <si>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</si>
  <si>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</si>
  <si>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</si>
  <si>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</si>
  <si>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</si>
  <si>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</si>
  <si>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</si>
  <si>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</si>
  <si>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</si>
  <si>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</si>
  <si>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</si>
  <si>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</si>
  <si>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</si>
  <si>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</si>
  <si>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</si>
  <si>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</si>
  <si>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</si>
  <si>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</si>
  <si>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</si>
  <si>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</si>
  <si>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</si>
  <si>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</si>
  <si>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</si>
  <si>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</si>
  <si>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</si>
  <si>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</si>
  <si>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</si>
  <si>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</si>
  <si>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</si>
  <si>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</si>
  <si>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</si>
  <si>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</si>
  <si>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</si>
  <si>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</si>
  <si>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</si>
  <si>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</si>
  <si>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</si>
  <si>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</si>
  <si>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</si>
  <si>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</si>
  <si>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</si>
  <si>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</si>
  <si>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</si>
  <si>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</si>
  <si>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</si>
  <si>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</si>
  <si>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</si>
  <si>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</si>
  <si>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</si>
  <si>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</si>
  <si>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</si>
  <si>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</si>
  <si>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</si>
  <si>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</si>
  <si>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</si>
  <si>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</si>
  <si>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</si>
  <si>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</si>
  <si>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</si>
  <si>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</si>
  <si>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</si>
  <si>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</si>
  <si>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</si>
  <si>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</si>
  <si>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</si>
  <si>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</si>
  <si>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</si>
  <si>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</si>
  <si>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</si>
  <si>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</si>
  <si>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</si>
  <si>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</si>
  <si>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</si>
  <si>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</si>
  <si>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</si>
  <si>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</si>
  <si>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</si>
  <si>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</si>
  <si>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</si>
  <si>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</si>
  <si>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</si>
  <si>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</si>
  <si>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</si>
  <si>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</si>
  <si>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</si>
  <si>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</si>
  <si>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</si>
  <si>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</si>
  <si>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</si>
  <si>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</si>
  <si>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</si>
  <si>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</si>
  <si>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</si>
  <si>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</si>
  <si>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</si>
  <si>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</si>
  <si>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</si>
  <si>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</si>
  <si>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</si>
  <si>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</si>
  <si>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</si>
  <si>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</si>
  <si>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</si>
  <si>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</si>
  <si>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</si>
  <si>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</si>
  <si>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</si>
  <si>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</si>
  <si>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</si>
  <si>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</si>
  <si>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</si>
  <si>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</si>
  <si>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</si>
  <si>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</si>
  <si>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</si>
  <si>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</si>
  <si>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</si>
  <si>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</si>
  <si>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</si>
  <si>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</si>
  <si>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</si>
  <si>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</si>
  <si>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</si>
  <si>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</si>
  <si>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</si>
  <si>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</si>
  <si>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</si>
  <si>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</si>
  <si>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</si>
  <si>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</si>
  <si>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</si>
  <si>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</si>
  <si>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</si>
  <si>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</si>
  <si>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</si>
  <si>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</si>
  <si>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</si>
  <si>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</si>
  <si>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</si>
  <si>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</si>
  <si>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</si>
  <si>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</si>
  <si>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</si>
  <si>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</si>
  <si>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</si>
  <si>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</si>
  <si>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</si>
  <si>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</si>
  <si>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</si>
  <si>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</si>
  <si>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</si>
  <si>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</si>
  <si>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</si>
  <si>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</si>
  <si>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</si>
  <si>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</si>
  <si>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</si>
  <si>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</si>
  <si>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</si>
  <si>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</si>
  <si>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</si>
  <si>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</si>
  <si>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</si>
  <si>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</si>
  <si>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</si>
  <si>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</si>
  <si>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</si>
  <si>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</si>
  <si>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</si>
  <si>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</si>
  <si>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</si>
  <si>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</si>
  <si>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</si>
  <si>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</si>
  <si>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</si>
  <si>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</si>
  <si>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</si>
  <si>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</si>
  <si>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</si>
  <si>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</si>
  <si>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</si>
  <si>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</si>
  <si>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</si>
  <si>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</si>
  <si>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</si>
  <si>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</si>
  <si>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</si>
  <si>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</si>
  <si>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</si>
  <si>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</si>
  <si>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</si>
  <si>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</si>
  <si>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</si>
  <si>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</si>
  <si>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</si>
  <si>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</si>
  <si>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</si>
  <si>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</si>
  <si>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</si>
  <si>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</si>
  <si>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</si>
  <si>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</si>
  <si>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</si>
  <si>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</si>
  <si>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</si>
  <si>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</si>
  <si>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</si>
  <si>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</si>
  <si>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</si>
  <si>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</si>
  <si>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</si>
  <si>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</si>
  <si>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</si>
  <si>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</si>
  <si>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</si>
  <si>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</si>
  <si>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</si>
  <si>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</si>
  <si>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</si>
  <si>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</si>
  <si>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</si>
  <si>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</si>
  <si>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</si>
  <si>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</si>
  <si>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</si>
  <si>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</si>
  <si>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</si>
  <si>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</si>
  <si>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</si>
  <si>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</si>
  <si>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</si>
  <si>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</si>
  <si>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</si>
  <si>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</si>
  <si>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</si>
  <si>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</si>
  <si>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</si>
  <si>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</si>
  <si>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</si>
  <si>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</si>
  <si>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</si>
  <si>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</si>
  <si>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</si>
  <si>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</si>
  <si>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</si>
  <si>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</si>
  <si>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</si>
  <si>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</si>
  <si>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</si>
  <si>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</si>
  <si>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</si>
  <si>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</si>
  <si>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</si>
  <si>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</si>
  <si>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</si>
  <si>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</si>
  <si>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</si>
  <si>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</si>
  <si>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</si>
  <si>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</si>
  <si>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</si>
  <si>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</si>
  <si>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</si>
  <si>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</si>
  <si>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</si>
  <si>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</si>
  <si>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</si>
  <si>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</si>
  <si>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</si>
  <si>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</si>
  <si>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</si>
  <si>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</si>
  <si>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</si>
  <si>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</si>
  <si>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</si>
  <si>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</si>
  <si>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</si>
  <si>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</si>
  <si>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</si>
  <si>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</si>
  <si>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</si>
  <si>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</si>
  <si>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</si>
  <si>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</si>
  <si>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</si>
  <si>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</si>
  <si>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</si>
  <si>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</si>
  <si>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</si>
  <si>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</si>
  <si>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</si>
  <si>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</si>
  <si>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</si>
  <si>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</si>
  <si>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</si>
  <si>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</si>
  <si>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</si>
  <si>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</si>
  <si>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</si>
  <si>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</si>
  <si>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</si>
  <si>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</si>
  <si>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</si>
  <si>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</si>
  <si>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</si>
  <si>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</si>
  <si>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</si>
  <si>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</si>
  <si>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</si>
  <si>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</si>
  <si>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</si>
  <si>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</si>
  <si>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</si>
  <si>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</si>
  <si>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</si>
  <si>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</si>
  <si>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</si>
  <si>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</si>
  <si>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</si>
  <si>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</si>
  <si>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</si>
  <si>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</si>
  <si>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</si>
  <si>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</si>
  <si>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</si>
  <si>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</si>
  <si>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</si>
  <si>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</si>
  <si>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</si>
  <si>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</si>
  <si>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</si>
  <si>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</si>
  <si>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</si>
  <si>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</si>
  <si>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</si>
  <si>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</si>
  <si>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</si>
  <si>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</si>
  <si>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</si>
  <si>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</si>
  <si>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</si>
  <si>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</si>
  <si>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</si>
  <si>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</si>
  <si>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</si>
  <si>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</si>
  <si>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</si>
  <si>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</si>
  <si>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</si>
  <si>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</si>
  <si>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</si>
  <si>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</si>
  <si>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</si>
  <si>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</si>
  <si>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</si>
  <si>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</si>
  <si>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</si>
  <si>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</si>
  <si>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</si>
  <si>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</si>
  <si>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</si>
  <si>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</si>
  <si>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</si>
  <si>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</si>
  <si>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</si>
  <si>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</si>
  <si>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</si>
  <si>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</si>
  <si>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</si>
  <si>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</si>
  <si>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</si>
  <si>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</si>
  <si>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</si>
  <si>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</si>
  <si>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</si>
  <si>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</si>
  <si>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</si>
  <si>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</si>
  <si>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</si>
  <si>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</si>
  <si>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</si>
  <si>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</si>
  <si>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</si>
  <si>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</si>
  <si>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</si>
  <si>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</si>
  <si>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</si>
  <si>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</si>
  <si>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</si>
  <si>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</si>
  <si>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</si>
  <si>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</si>
  <si>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</si>
  <si>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</si>
  <si>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</si>
  <si>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</si>
  <si>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</si>
  <si>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</si>
  <si>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</si>
  <si>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</si>
  <si>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</si>
  <si>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</si>
  <si>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</si>
  <si>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</si>
  <si>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</si>
  <si>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</si>
  <si>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</si>
  <si>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</si>
  <si>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</si>
  <si>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</si>
  <si>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</si>
  <si>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</si>
  <si>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</si>
  <si>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</si>
  <si>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</si>
  <si>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</si>
  <si>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</si>
  <si>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</si>
  <si>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</si>
  <si>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</si>
  <si>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</si>
  <si>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</si>
  <si>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</si>
  <si>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</si>
  <si>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</si>
  <si>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</si>
  <si>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</si>
  <si>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</si>
  <si>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</si>
  <si>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</si>
  <si>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</si>
  <si>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</si>
  <si>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</si>
  <si>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</si>
  <si>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</si>
  <si>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</si>
  <si>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</si>
  <si>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</si>
  <si>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</si>
  <si>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</si>
  <si>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</si>
  <si>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</si>
  <si>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</si>
  <si>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</si>
  <si>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</si>
  <si>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</si>
  <si>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</si>
  <si>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</si>
  <si>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</si>
  <si>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</si>
  <si>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</si>
  <si>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</si>
  <si>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</si>
  <si>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</si>
  <si>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</si>
  <si>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</si>
  <si>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</si>
  <si>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</si>
  <si>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</si>
  <si>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</si>
  <si>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</si>
  <si>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</si>
  <si>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</si>
  <si>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</si>
  <si>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</si>
  <si>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</si>
  <si>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</si>
  <si>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</si>
  <si>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</si>
  <si>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</si>
  <si>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</si>
  <si>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</si>
  <si>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</si>
  <si>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</si>
  <si>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</si>
  <si>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</si>
  <si>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</si>
  <si>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</si>
  <si>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</si>
  <si>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</si>
  <si>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</si>
  <si>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</si>
  <si>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</si>
  <si>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</si>
  <si>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</si>
  <si>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</si>
  <si>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</si>
  <si>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</si>
  <si>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</si>
  <si>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</si>
  <si>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</si>
  <si>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</si>
  <si>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</si>
  <si>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</si>
  <si>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</si>
  <si>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</si>
  <si>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</si>
  <si>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</si>
  <si>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</si>
  <si>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</si>
  <si>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</si>
  <si>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</si>
  <si>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</si>
  <si>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</si>
  <si>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</si>
  <si>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</si>
  <si>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</si>
  <si>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</si>
  <si>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</si>
  <si>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</si>
  <si>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</si>
  <si>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</si>
  <si>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</si>
  <si>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</si>
  <si>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</si>
  <si>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</si>
  <si>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</si>
  <si>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</si>
  <si>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</si>
  <si>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</si>
  <si>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</si>
  <si>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</si>
  <si>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</si>
  <si>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</si>
  <si>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</si>
  <si>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</si>
  <si>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</si>
  <si>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</si>
  <si>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</si>
  <si>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</si>
  <si>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</si>
  <si>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</si>
  <si>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</si>
  <si>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</si>
  <si>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</si>
  <si>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</si>
  <si>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</si>
  <si>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</si>
  <si>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</si>
  <si>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</si>
  <si>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</si>
  <si>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</si>
  <si>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</si>
  <si>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</si>
  <si>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</si>
  <si>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</si>
  <si>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</si>
  <si>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</si>
  <si>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</si>
  <si>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</si>
  <si>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</si>
  <si>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</si>
  <si>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</si>
  <si>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</si>
  <si>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</si>
  <si>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</si>
  <si>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</si>
  <si>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</si>
  <si>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</si>
  <si>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</si>
  <si>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</si>
  <si>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</si>
  <si>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</si>
  <si>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</si>
  <si>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</si>
  <si>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</si>
  <si>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</si>
  <si>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</si>
  <si>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</si>
  <si>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</si>
  <si>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</si>
  <si>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</si>
  <si>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</si>
  <si>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</si>
  <si>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</si>
  <si>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</si>
  <si>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</si>
  <si>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</si>
  <si>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</si>
  <si>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</si>
  <si>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</si>
  <si>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</si>
  <si>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</si>
  <si>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</si>
  <si>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</si>
  <si>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</si>
  <si>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</si>
  <si>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</si>
  <si>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</si>
  <si>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</si>
  <si>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</si>
  <si>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</si>
  <si>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</si>
  <si>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</si>
  <si>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</si>
  <si>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</si>
  <si>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</si>
  <si>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</si>
  <si>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</si>
  <si>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</si>
  <si>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</si>
  <si>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</si>
  <si>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</si>
  <si>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</si>
  <si>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</si>
  <si>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</si>
  <si>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</si>
  <si>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</si>
  <si>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</si>
  <si>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</si>
  <si>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</si>
  <si>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</si>
  <si>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</si>
  <si>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</si>
  <si>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</si>
  <si>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</si>
  <si>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</si>
  <si>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</si>
  <si>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</si>
  <si>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</si>
  <si>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</si>
  <si>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</si>
  <si>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</si>
  <si>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</si>
  <si>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</si>
  <si>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</si>
  <si>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</si>
  <si>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</si>
  <si>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</si>
  <si>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</si>
  <si>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</si>
  <si>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</si>
  <si>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</si>
  <si>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</si>
  <si>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</si>
  <si>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</si>
  <si>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</si>
  <si>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</si>
  <si>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</si>
  <si>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</si>
  <si>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</si>
  <si>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</si>
  <si>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</si>
  <si>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</si>
  <si>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</si>
  <si>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</si>
  <si>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</si>
  <si>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</si>
  <si>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</si>
  <si>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</si>
  <si>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</si>
  <si>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</si>
  <si>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</si>
  <si>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</si>
  <si>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</si>
  <si>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</si>
  <si>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</si>
  <si>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</si>
  <si>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</si>
  <si>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</si>
  <si>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</si>
  <si>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</si>
  <si>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</si>
  <si>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</si>
  <si>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</si>
  <si>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</si>
  <si>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</si>
  <si>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</si>
  <si>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</si>
  <si>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</si>
  <si>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</si>
  <si>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</si>
  <si>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</si>
  <si>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</si>
  <si>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</si>
  <si>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</si>
  <si>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</si>
  <si>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</si>
  <si>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</si>
  <si>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</si>
  <si>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</si>
  <si>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</si>
  <si>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</si>
  <si>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</si>
  <si>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</si>
  <si>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</si>
  <si>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</si>
  <si>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</si>
  <si>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</si>
  <si>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</si>
  <si>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</si>
  <si>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</si>
  <si>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</si>
  <si>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</si>
  <si>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</si>
  <si>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</si>
  <si>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</si>
  <si>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</si>
  <si>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</si>
  <si>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</si>
  <si>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</si>
  <si>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</si>
  <si>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</si>
  <si>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</si>
  <si>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</si>
  <si>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</si>
  <si>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</si>
  <si>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</si>
  <si>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</si>
  <si>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</si>
  <si>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</si>
  <si>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</si>
  <si>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</si>
  <si>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</si>
  <si>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</si>
  <si>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</si>
  <si>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</si>
  <si>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</si>
  <si>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</si>
  <si>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</si>
  <si>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</si>
  <si>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</si>
  <si>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</si>
  <si>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</si>
  <si>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</si>
  <si>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</si>
  <si>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</si>
  <si>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</si>
  <si>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</si>
  <si>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</si>
  <si>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</si>
  <si>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</si>
  <si>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</si>
  <si>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</si>
  <si>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</si>
  <si>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</si>
  <si>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</si>
  <si>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</si>
  <si>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</si>
  <si>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</si>
  <si>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</si>
  <si>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</si>
  <si>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</si>
  <si>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</si>
  <si>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</si>
  <si>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</si>
  <si>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</si>
  <si>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</si>
  <si>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</si>
  <si>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</si>
  <si>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</si>
  <si>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</si>
  <si>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</si>
  <si>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</si>
  <si>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</si>
  <si>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</si>
  <si>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</si>
  <si>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</si>
  <si>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</si>
  <si>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</si>
  <si>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</si>
  <si>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</si>
  <si>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</si>
  <si>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</si>
  <si>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</si>
  <si>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</si>
  <si>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</si>
  <si>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</si>
  <si>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</si>
  <si>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</si>
  <si>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</si>
  <si>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</si>
  <si>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</si>
  <si>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</si>
  <si>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</si>
  <si>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</si>
  <si>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</si>
  <si>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</si>
  <si>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</si>
  <si>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</si>
  <si>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</si>
  <si>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</si>
  <si>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</si>
  <si>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</si>
  <si>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</si>
  <si>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</si>
  <si>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</si>
  <si>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</si>
  <si>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</si>
  <si>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</si>
  <si>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</si>
  <si>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</si>
  <si>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</si>
  <si>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</si>
  <si>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</si>
  <si>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</si>
  <si>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</si>
  <si>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</si>
  <si>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</si>
  <si>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</si>
  <si>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</si>
  <si>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</si>
  <si>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</si>
  <si>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</si>
  <si>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</si>
  <si>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</si>
  <si>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</si>
  <si>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</si>
  <si>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</si>
  <si>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</si>
  <si>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</si>
  <si>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</si>
  <si>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</si>
  <si>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</si>
  <si>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</si>
  <si>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</si>
  <si>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</si>
  <si>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</si>
  <si>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</si>
  <si>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</si>
  <si>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</si>
  <si>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</si>
  <si>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</si>
  <si>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</si>
  <si>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</si>
  <si>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</si>
  <si>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</si>
  <si>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</si>
  <si>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</si>
  <si>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</si>
  <si>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</si>
  <si>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</si>
  <si>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</si>
  <si>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</si>
  <si>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</si>
  <si>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</si>
  <si>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</si>
  <si>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</si>
  <si>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</si>
  <si>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</si>
  <si>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</si>
  <si>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</si>
  <si>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</si>
  <si>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</si>
  <si>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</si>
  <si>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</si>
  <si>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</si>
  <si>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</si>
  <si>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</si>
  <si>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</si>
  <si>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</si>
  <si>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</si>
  <si>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</si>
  <si>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</si>
  <si>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</si>
  <si>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</si>
  <si>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</si>
  <si>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</si>
  <si>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</si>
  <si>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</si>
  <si>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</si>
  <si>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</si>
  <si>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</si>
  <si>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</si>
  <si>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</si>
  <si>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</si>
  <si>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</si>
  <si>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</si>
  <si>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</si>
  <si>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</si>
  <si>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</si>
  <si>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</si>
  <si>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</si>
  <si>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</si>
  <si>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</si>
  <si>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</si>
  <si>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</si>
  <si>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</si>
  <si>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</si>
  <si>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</si>
  <si>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</si>
  <si>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</si>
  <si>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</si>
  <si>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</si>
  <si>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</si>
  <si>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</si>
  <si>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</si>
  <si>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</si>
  <si>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</si>
  <si>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</si>
  <si>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</si>
  <si>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</si>
  <si>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</si>
  <si>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</si>
  <si>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</si>
  <si>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</si>
  <si>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</si>
  <si>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</si>
  <si>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</si>
  <si>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</si>
  <si>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</si>
  <si>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</si>
  <si>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</si>
  <si>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</si>
  <si>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</si>
  <si>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</si>
  <si>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</si>
  <si>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</si>
  <si>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</si>
  <si>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</si>
  <si>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</si>
  <si>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</si>
  <si>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</si>
  <si>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</si>
  <si>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</si>
  <si>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</si>
  <si>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</si>
  <si>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</si>
  <si>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</si>
  <si>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</si>
  <si>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</si>
  <si>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</si>
  <si>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</si>
  <si>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</si>
  <si>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</si>
  <si>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</si>
  <si>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</si>
  <si>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</si>
  <si>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</si>
  <si>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</si>
  <si>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</si>
  <si>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</si>
  <si>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</si>
  <si>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</si>
  <si>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</si>
  <si>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</si>
  <si>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</si>
  <si>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</si>
  <si>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</si>
  <si>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</si>
  <si>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</si>
  <si>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</si>
  <si>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</si>
  <si>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</si>
  <si>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</si>
  <si>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</si>
  <si>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</si>
  <si>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</si>
  <si>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</si>
  <si>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</si>
  <si>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</si>
  <si>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</si>
  <si>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</si>
  <si>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</si>
  <si>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</si>
  <si>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</si>
  <si>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</si>
  <si>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</si>
  <si>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</si>
  <si>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</si>
  <si>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</si>
  <si>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</si>
  <si>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</si>
  <si>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</si>
  <si>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</si>
  <si>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</si>
  <si>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</si>
  <si>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</si>
  <si>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</si>
  <si>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</si>
  <si>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</si>
  <si>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</si>
  <si>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</si>
  <si>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</si>
  <si>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</si>
  <si>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</si>
  <si>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</si>
  <si>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</si>
  <si>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</si>
  <si>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</si>
  <si>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</si>
  <si>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</si>
  <si>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</si>
  <si>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</si>
  <si>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</si>
  <si>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</si>
  <si>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</si>
  <si>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</si>
  <si>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</si>
  <si>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</si>
  <si>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</si>
  <si>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</si>
  <si>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</si>
  <si>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</si>
  <si>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</si>
  <si>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</si>
  <si>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</si>
  <si>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</si>
  <si>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</si>
  <si>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</si>
  <si>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</si>
  <si>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</si>
  <si>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</si>
  <si>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</si>
  <si>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</si>
  <si>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</si>
  <si>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</si>
  <si>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</si>
  <si>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</si>
  <si>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</si>
  <si>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</si>
  <si>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</si>
  <si>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</si>
  <si>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</si>
  <si>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</si>
  <si>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</si>
  <si>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</si>
  <si>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</si>
  <si>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</si>
  <si>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</si>
  <si>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</si>
  <si>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</si>
  <si>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</si>
  <si>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</si>
  <si>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</si>
  <si>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</si>
  <si>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</si>
  <si>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</si>
  <si>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</si>
  <si>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</si>
  <si>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</si>
  <si>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</si>
  <si>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</si>
  <si>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</si>
  <si>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</si>
  <si>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</si>
  <si>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</si>
  <si>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</si>
  <si>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</si>
  <si>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</si>
  <si>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</si>
  <si>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</si>
  <si>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</si>
  <si>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</si>
  <si>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</si>
  <si>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</si>
  <si>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</si>
  <si>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</si>
  <si>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</si>
  <si>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</si>
  <si>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</si>
  <si>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</si>
  <si>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</si>
  <si>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</si>
  <si>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</si>
  <si>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</si>
  <si>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</si>
  <si>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</si>
  <si>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</si>
  <si>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</si>
  <si>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</si>
  <si>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</si>
  <si>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</si>
  <si>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</si>
  <si>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</si>
  <si>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</si>
  <si>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</si>
  <si>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</si>
  <si>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</si>
  <si>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</si>
  <si>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</si>
  <si>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</si>
  <si>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</si>
  <si>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</si>
  <si>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</si>
  <si>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</si>
  <si>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</si>
  <si>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</si>
  <si>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</si>
  <si>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</si>
  <si>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</si>
  <si>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</si>
  <si>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</si>
  <si>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</si>
  <si>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</si>
  <si>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</si>
  <si>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</si>
  <si>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</si>
  <si>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</si>
  <si>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</si>
  <si>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</si>
  <si>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</si>
  <si>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</si>
  <si>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</si>
  <si>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</si>
  <si>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</si>
  <si>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</si>
  <si>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</si>
  <si>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</si>
  <si>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</si>
  <si>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</si>
  <si>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</si>
  <si>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</si>
  <si>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</si>
  <si>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</si>
  <si>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</si>
  <si>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</si>
  <si>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</si>
  <si>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</si>
  <si>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</si>
  <si>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</si>
  <si>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</si>
  <si>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</si>
  <si>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</si>
  <si>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</si>
  <si>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</si>
  <si>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</si>
  <si>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</si>
  <si>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</si>
  <si>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</si>
  <si>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</si>
  <si>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</si>
  <si>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</si>
  <si>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</si>
  <si>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</si>
  <si>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</si>
  <si>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</si>
  <si>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</si>
  <si>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</si>
  <si>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</si>
  <si>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</si>
  <si>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</si>
  <si>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</si>
  <si>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</si>
  <si>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</si>
  <si>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</si>
  <si>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</si>
  <si>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</si>
  <si>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</si>
  <si>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</si>
  <si>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</si>
  <si>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</si>
  <si>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</si>
  <si>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</si>
  <si>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</si>
  <si>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</si>
  <si>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</si>
  <si>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</si>
  <si>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</si>
  <si>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</si>
  <si>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</si>
  <si>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</si>
  <si>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</si>
  <si>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</si>
  <si>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</si>
  <si>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</si>
  <si>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</si>
  <si>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</si>
  <si>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</si>
  <si>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</si>
  <si>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</si>
  <si>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</si>
  <si>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</si>
  <si>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</si>
  <si>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</si>
  <si>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</si>
  <si>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</si>
  <si>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</si>
  <si>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</si>
  <si>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</si>
  <si>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</si>
  <si>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</si>
  <si>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</si>
  <si>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</si>
  <si>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</si>
  <si>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</si>
  <si>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</si>
  <si>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</si>
  <si>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</si>
  <si>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</si>
  <si>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</si>
  <si>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</si>
  <si>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</si>
  <si>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</si>
  <si>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</si>
  <si>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</si>
  <si>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</si>
  <si>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</si>
  <si>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</si>
  <si>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</si>
  <si>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</si>
  <si>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</si>
  <si>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</si>
  <si>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</si>
  <si>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</si>
  <si>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</si>
  <si>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</si>
  <si>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</si>
  <si>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</si>
  <si>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</si>
  <si>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</si>
  <si>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</si>
  <si>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</si>
  <si>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</si>
  <si>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</si>
  <si>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</si>
  <si>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</si>
  <si>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</si>
  <si>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</si>
  <si>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</si>
  <si>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</si>
  <si>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</si>
  <si>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</si>
  <si>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</si>
  <si>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</si>
  <si>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</si>
  <si>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</si>
  <si>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</si>
  <si>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</si>
  <si>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</si>
  <si>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</si>
  <si>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</si>
  <si>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</si>
  <si>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</si>
  <si>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</si>
  <si>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</si>
  <si>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</si>
  <si>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</si>
  <si>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</si>
  <si>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</si>
  <si>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</si>
  <si>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</si>
  <si>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</si>
  <si>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</si>
  <si>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</si>
  <si>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</si>
  <si>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</si>
  <si>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</si>
  <si>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</si>
  <si>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</si>
  <si>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</si>
  <si>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</si>
  <si>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</si>
  <si>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</si>
  <si>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</si>
  <si>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</si>
  <si>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</si>
  <si>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</si>
  <si>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</si>
  <si>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</si>
  <si>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</si>
  <si>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</si>
  <si>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</si>
  <si>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</si>
  <si>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</si>
  <si>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</si>
  <si>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</si>
  <si>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</si>
  <si>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</si>
  <si>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</si>
  <si>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</si>
  <si>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</si>
  <si>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</si>
  <si>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</si>
  <si>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</si>
  <si>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</si>
  <si>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</si>
  <si>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</si>
  <si>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</si>
  <si>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</si>
  <si>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</si>
  <si>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</si>
  <si>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</si>
  <si>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</si>
  <si>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</si>
  <si>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</si>
  <si>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</si>
  <si>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</si>
  <si>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</si>
  <si>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</si>
  <si>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</si>
  <si>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</si>
  <si>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</si>
  <si>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</si>
  <si>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</si>
  <si>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</si>
  <si>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</si>
  <si>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</si>
  <si>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</si>
  <si>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</si>
  <si>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</si>
  <si>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</si>
  <si>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</si>
  <si>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</si>
  <si>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</si>
  <si>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</si>
  <si>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</si>
  <si>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</si>
  <si>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</si>
  <si>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</si>
  <si>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</si>
  <si>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</si>
  <si>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</si>
  <si>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</si>
  <si>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</si>
  <si>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</si>
  <si>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</si>
  <si>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</si>
  <si>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</si>
  <si>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</si>
  <si>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</si>
  <si>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</si>
  <si>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</si>
  <si>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</si>
  <si>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</si>
  <si>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</si>
  <si>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</si>
  <si>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</si>
  <si>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</si>
  <si>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</si>
  <si>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</si>
  <si>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</si>
  <si>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</si>
  <si>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</si>
  <si>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</si>
  <si>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</si>
  <si>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</si>
  <si>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</si>
  <si>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</si>
  <si>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</si>
  <si>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</si>
  <si>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</si>
  <si>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</si>
  <si>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</si>
  <si>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</si>
  <si>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</si>
  <si>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</si>
  <si>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</si>
  <si>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</si>
  <si>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</si>
  <si>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</si>
  <si>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</si>
  <si>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</si>
  <si>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</si>
  <si>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</si>
  <si>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</si>
  <si>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</si>
  <si>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</si>
  <si>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</si>
  <si>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</si>
  <si>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</si>
  <si>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</si>
  <si>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</si>
  <si>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</si>
  <si>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</si>
  <si>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</si>
  <si>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</si>
  <si>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</si>
  <si>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</si>
  <si>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</si>
  <si>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</si>
  <si>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</si>
  <si>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</si>
  <si>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</si>
  <si>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</si>
  <si>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</si>
  <si>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</si>
  <si>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</si>
  <si>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</si>
  <si>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</si>
  <si>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</si>
  <si>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</si>
  <si>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</si>
  <si>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</si>
  <si>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</si>
  <si>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</si>
  <si>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</si>
  <si>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</si>
  <si>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</si>
  <si>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</si>
  <si>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</si>
  <si>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</si>
  <si>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</si>
  <si>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</si>
  <si>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</si>
  <si>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</si>
  <si>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</si>
  <si>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</si>
  <si>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</si>
  <si>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</si>
  <si>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</si>
  <si>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</si>
  <si>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</si>
  <si>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</si>
  <si>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</si>
  <si>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</si>
  <si>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</si>
  <si>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</si>
  <si>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</si>
  <si>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</si>
  <si>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</si>
  <si>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</si>
  <si>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</si>
  <si>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</si>
  <si>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</si>
  <si>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</si>
  <si>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</si>
  <si>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</si>
  <si>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</si>
  <si>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</si>
  <si>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</si>
  <si>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</si>
  <si>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</si>
  <si>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</si>
  <si>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</si>
  <si>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</si>
  <si>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</si>
  <si>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</si>
  <si>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</si>
  <si>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</si>
  <si>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</si>
  <si>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</si>
  <si>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</si>
  <si>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</si>
  <si>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</si>
  <si>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</si>
  <si>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</si>
  <si>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</si>
  <si>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</si>
  <si>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</si>
  <si>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</si>
  <si>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</si>
  <si>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</si>
  <si>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</si>
  <si>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</si>
  <si>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</si>
  <si>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</si>
  <si>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</si>
  <si>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</si>
  <si>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</si>
  <si>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</si>
  <si>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</si>
  <si>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</si>
  <si>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</si>
  <si>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</si>
  <si>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</si>
  <si>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</si>
  <si>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</si>
  <si>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</si>
  <si>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</si>
  <si>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</si>
  <si>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</si>
  <si>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</si>
  <si>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</si>
  <si>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</si>
  <si>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</si>
  <si>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</si>
  <si>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</si>
  <si>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</si>
  <si>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</si>
  <si>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</si>
  <si>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</si>
  <si>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</si>
  <si>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</si>
  <si>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</si>
  <si>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</si>
  <si>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</si>
  <si>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</si>
  <si>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</si>
  <si>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</si>
  <si>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</si>
  <si>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</si>
  <si>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</si>
  <si>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</si>
  <si>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</si>
  <si>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</si>
  <si>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</si>
  <si>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</si>
  <si>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</si>
  <si>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</si>
  <si>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</si>
  <si>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</si>
  <si>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</si>
  <si>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</si>
  <si>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</si>
  <si>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</si>
  <si>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</si>
  <si>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</si>
  <si>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</si>
  <si>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</si>
  <si>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</si>
  <si>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</si>
  <si>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</si>
  <si>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</si>
  <si>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</si>
  <si>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</si>
  <si>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</si>
  <si>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</si>
  <si>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</si>
  <si>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</si>
  <si>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</si>
  <si>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</si>
  <si>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</si>
  <si>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</si>
  <si>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</si>
  <si>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</si>
  <si>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</si>
  <si>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</si>
  <si>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</si>
  <si>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</si>
  <si>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</si>
  <si>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</si>
  <si>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</si>
  <si>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</si>
  <si>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</si>
  <si>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</si>
  <si>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</si>
  <si>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</si>
  <si>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</si>
  <si>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</si>
  <si>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</si>
  <si>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</si>
  <si>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</si>
  <si>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</si>
  <si>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</si>
  <si>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</si>
  <si>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</si>
  <si>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</si>
  <si>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</si>
  <si>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</si>
  <si>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</si>
  <si>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</si>
  <si>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</si>
  <si>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</si>
  <si>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</si>
  <si>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</si>
  <si>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</si>
  <si>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</si>
  <si>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</si>
  <si>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</si>
  <si>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</si>
  <si>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</si>
  <si>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</si>
  <si>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</si>
  <si>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</si>
  <si>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</si>
  <si>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</si>
  <si>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</si>
  <si>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</si>
  <si>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</si>
  <si>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</si>
  <si>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</si>
  <si>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</si>
  <si>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</si>
  <si>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</si>
  <si>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</si>
  <si>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</si>
  <si>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</si>
  <si>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</si>
  <si>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</si>
  <si>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</si>
  <si>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</si>
  <si>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</si>
  <si>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</si>
  <si>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</si>
  <si>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</si>
  <si>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</si>
  <si>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</si>
  <si>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</si>
  <si>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</si>
  <si>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</si>
  <si>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</si>
  <si>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</si>
  <si>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</si>
  <si>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</si>
  <si>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</si>
  <si>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</si>
  <si>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</si>
  <si>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</si>
  <si>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</si>
  <si>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</si>
  <si>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</si>
  <si>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</si>
  <si>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</si>
  <si>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</si>
  <si>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</si>
  <si>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</si>
  <si>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</si>
  <si>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</si>
  <si>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</si>
  <si>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</si>
  <si>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</si>
  <si>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</si>
  <si>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</si>
  <si>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</si>
  <si>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</si>
  <si>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</si>
  <si>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</si>
  <si>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</si>
  <si>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</si>
  <si>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</si>
  <si>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</si>
  <si>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</si>
  <si>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</si>
  <si>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</si>
  <si>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</si>
  <si>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</si>
  <si>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</si>
  <si>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</si>
  <si>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</si>
  <si>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</si>
  <si>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</si>
  <si>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</si>
  <si>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</si>
  <si>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</si>
  <si>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</si>
  <si>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</si>
  <si>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</si>
  <si>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</si>
  <si>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</si>
  <si>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</si>
  <si>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</si>
  <si>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</si>
  <si>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</si>
  <si>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</si>
  <si>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</si>
  <si>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</si>
  <si>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</si>
  <si>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</si>
  <si>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</si>
  <si>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</si>
  <si>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</si>
  <si>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</si>
  <si>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</si>
  <si>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</si>
  <si>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</si>
  <si>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</si>
  <si>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</si>
  <si>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</si>
  <si>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</si>
  <si>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</si>
  <si>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</si>
  <si>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</si>
  <si>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</si>
  <si>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</si>
  <si>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</si>
  <si>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</si>
  <si>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</si>
  <si>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</si>
  <si>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</si>
  <si>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</si>
  <si>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</si>
  <si>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</si>
  <si>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</si>
  <si>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</si>
  <si>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</si>
  <si>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</si>
  <si>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</si>
  <si>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</si>
  <si>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</si>
  <si>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</si>
  <si>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</si>
  <si>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</si>
  <si>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</si>
  <si>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</si>
  <si>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</si>
  <si>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</si>
  <si>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</si>
  <si>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</si>
  <si>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</si>
  <si>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</si>
  <si>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</si>
  <si>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</si>
  <si>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</si>
  <si>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</si>
  <si>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</si>
  <si>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</si>
  <si>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</si>
  <si>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</si>
  <si>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</si>
  <si>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</si>
  <si>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</si>
  <si>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</si>
  <si>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</si>
  <si>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</si>
  <si>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</si>
  <si>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</si>
  <si>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</si>
  <si>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</si>
  <si>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</si>
  <si>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</si>
  <si>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</si>
  <si>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</si>
  <si>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</si>
  <si>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</si>
  <si>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</si>
  <si>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</si>
  <si>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</si>
  <si>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</si>
  <si>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</si>
  <si>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</si>
  <si>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</si>
  <si>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</si>
  <si>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</si>
  <si>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</si>
  <si>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</si>
  <si>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</si>
  <si>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</si>
  <si>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</si>
  <si>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</si>
  <si>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</si>
  <si>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</si>
  <si>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</si>
  <si>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</si>
  <si>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</si>
  <si>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</si>
  <si>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</si>
  <si>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</si>
  <si>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</si>
  <si>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</si>
  <si>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</si>
  <si>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</si>
  <si>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</si>
  <si>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</si>
  <si>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</si>
  <si>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</si>
  <si>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</si>
  <si>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</si>
  <si>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</si>
  <si>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</si>
  <si>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</si>
  <si>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</si>
  <si>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</si>
  <si>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</si>
  <si>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</si>
  <si>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</si>
  <si>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</si>
  <si>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</si>
  <si>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</si>
  <si>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</si>
  <si>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</si>
  <si>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</si>
  <si>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</si>
  <si>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</si>
  <si>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</si>
  <si>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</si>
  <si>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</si>
  <si>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</si>
  <si>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</si>
  <si>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</si>
  <si>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</si>
  <si>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</si>
  <si>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</si>
  <si>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</si>
  <si>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</si>
  <si>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</si>
  <si>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</si>
  <si>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</si>
  <si>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</si>
  <si>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</si>
  <si>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</si>
  <si>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</si>
  <si>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</si>
  <si>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</si>
  <si>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</si>
  <si>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</si>
  <si>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</si>
  <si>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</si>
  <si>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</si>
  <si>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</si>
  <si>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</si>
  <si>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</si>
  <si>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</si>
  <si>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</si>
  <si>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</si>
  <si>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</si>
  <si>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</si>
  <si>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</si>
  <si>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</si>
  <si>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</si>
  <si>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</si>
  <si>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</si>
  <si>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</si>
  <si>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</si>
  <si>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</si>
  <si>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</si>
  <si>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</si>
  <si>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</si>
  <si>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</si>
  <si>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</si>
  <si>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</si>
  <si>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</si>
  <si>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</si>
  <si>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</si>
  <si>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</si>
  <si>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</si>
  <si>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</si>
  <si>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</si>
  <si>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</si>
  <si>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</si>
  <si>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</si>
  <si>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</si>
  <si>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</si>
  <si>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</si>
  <si>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</si>
  <si>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</si>
  <si>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</si>
  <si>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</si>
  <si>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</si>
  <si>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</si>
  <si>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</si>
  <si>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</si>
  <si>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</si>
  <si>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</si>
  <si>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</si>
  <si>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</si>
  <si>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</si>
  <si>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</si>
  <si>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</si>
  <si>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</si>
  <si>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</si>
  <si>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</si>
  <si>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</si>
  <si>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</si>
  <si>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</si>
  <si>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</si>
  <si>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</si>
  <si>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</si>
  <si>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</si>
  <si>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</si>
  <si>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</si>
  <si>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</si>
  <si>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</si>
  <si>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</si>
  <si>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</si>
  <si>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</si>
  <si>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</si>
  <si>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</si>
  <si>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</si>
  <si>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</si>
  <si>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</si>
  <si>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</si>
  <si>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</si>
  <si>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</si>
  <si>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</si>
  <si>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</si>
  <si>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</si>
  <si>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</si>
  <si>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</si>
  <si>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</si>
  <si>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</si>
  <si>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</si>
  <si>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</si>
  <si>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</si>
  <si>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</si>
  <si>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</si>
  <si>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</si>
  <si>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</si>
  <si>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</si>
  <si>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</si>
  <si>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</si>
  <si>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</si>
  <si>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</si>
  <si>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</si>
  <si>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</si>
  <si>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</si>
  <si>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</si>
  <si>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</si>
  <si>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</si>
  <si>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</si>
  <si>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</si>
  <si>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</si>
  <si>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</si>
  <si>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</si>
  <si>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</si>
  <si>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</si>
  <si>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</si>
  <si>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</si>
  <si>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</si>
  <si>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</si>
  <si>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</si>
  <si>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</si>
  <si>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</si>
  <si>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</si>
  <si>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</si>
  <si>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</si>
  <si>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</si>
  <si>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</si>
  <si>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</si>
  <si>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</si>
  <si>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</si>
  <si>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</si>
  <si>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</si>
  <si>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</si>
  <si>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</si>
  <si>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</si>
  <si>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</si>
  <si>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</si>
  <si>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</si>
  <si>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</si>
  <si>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</si>
  <si>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</si>
  <si>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</si>
  <si>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</si>
  <si>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</si>
  <si>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</si>
  <si>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</si>
  <si>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</si>
  <si>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</si>
  <si>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</si>
  <si>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</si>
  <si>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</si>
  <si>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</si>
  <si>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</si>
  <si>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</si>
  <si>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</si>
  <si>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</si>
  <si>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</si>
  <si>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</si>
  <si>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</si>
  <si>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</si>
  <si>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</si>
  <si>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</si>
  <si>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</si>
  <si>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</si>
  <si>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</si>
  <si>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</si>
  <si>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</si>
  <si>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</si>
  <si>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</si>
  <si>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</si>
  <si>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</si>
  <si>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</si>
  <si>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</si>
  <si>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</si>
  <si>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</si>
  <si>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</si>
  <si>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</si>
  <si>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</si>
  <si>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</si>
  <si>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</si>
  <si>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</si>
  <si>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</si>
  <si>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</si>
  <si>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</si>
  <si>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</si>
  <si>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</si>
  <si>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</si>
  <si>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</si>
  <si>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</si>
  <si>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</si>
  <si>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</si>
  <si>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</si>
  <si>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</si>
  <si>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</si>
  <si>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</si>
  <si>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</si>
  <si>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</si>
  <si>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</si>
  <si>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</si>
  <si>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</si>
  <si>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</si>
  <si>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</si>
  <si>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</si>
  <si>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</si>
  <si>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</si>
  <si>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</si>
  <si>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</si>
  <si>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</si>
  <si>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</si>
  <si>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</si>
  <si>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</si>
  <si>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</si>
  <si>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</si>
  <si>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</si>
  <si>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</si>
  <si>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</si>
  <si>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</si>
  <si>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</si>
  <si>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</si>
  <si>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</si>
  <si>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</si>
  <si>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</si>
  <si>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</si>
  <si>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</si>
  <si>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</si>
  <si>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</si>
  <si>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</si>
  <si>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</si>
  <si>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</si>
  <si>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</si>
  <si>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</si>
  <si>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</si>
  <si>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</si>
  <si>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</si>
  <si>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</si>
  <si>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</si>
  <si>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</si>
  <si>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</si>
  <si>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</si>
  <si>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</si>
  <si>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</si>
  <si>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</si>
  <si>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</si>
  <si>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</si>
  <si>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</si>
  <si>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</si>
  <si>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</si>
  <si>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</si>
  <si>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</si>
  <si>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</si>
  <si>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</si>
  <si>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</si>
  <si>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</si>
  <si>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</si>
  <si>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</si>
  <si>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</si>
  <si>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</si>
  <si>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</si>
  <si>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</si>
  <si>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</si>
  <si>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</si>
  <si>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</si>
  <si>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</si>
  <si>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</si>
  <si>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</si>
  <si>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</si>
  <si>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</si>
  <si>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</si>
  <si>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</si>
  <si>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</si>
  <si>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</si>
  <si>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</si>
  <si>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</si>
  <si>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</si>
  <si>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</si>
  <si>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</si>
  <si>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</si>
  <si>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</si>
  <si>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</si>
  <si>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</si>
  <si>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</si>
  <si>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</si>
  <si>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</si>
  <si>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</si>
  <si>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</si>
  <si>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</si>
  <si>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</si>
  <si>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</si>
  <si>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</si>
  <si>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</si>
  <si>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</si>
  <si>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</si>
  <si>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</si>
  <si>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</si>
  <si>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</si>
  <si>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</si>
  <si>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</si>
  <si>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</si>
  <si>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</si>
  <si>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</si>
  <si>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</si>
  <si>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</si>
  <si>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</si>
  <si>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</si>
  <si>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</si>
  <si>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</si>
  <si>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</si>
  <si>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</si>
  <si>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</si>
  <si>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</si>
  <si>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</si>
  <si>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</si>
  <si>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</si>
  <si>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</si>
  <si>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</si>
  <si>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</si>
  <si>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</si>
  <si>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</si>
  <si>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</si>
  <si>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</si>
  <si>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</si>
  <si>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</si>
  <si>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</si>
  <si>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</si>
  <si>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</si>
  <si>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</si>
  <si>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</si>
  <si>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</si>
  <si>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</si>
  <si>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</si>
  <si>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</si>
  <si>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</si>
  <si>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</si>
  <si>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</si>
  <si>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</si>
  <si>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</si>
  <si>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</si>
  <si>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</si>
  <si>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</si>
  <si>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</si>
  <si>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</si>
  <si>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</si>
  <si>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</si>
  <si>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</si>
  <si>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</si>
  <si>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</si>
  <si>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</si>
  <si>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</si>
  <si>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</si>
  <si>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</si>
  <si>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</si>
  <si>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</si>
  <si>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</si>
  <si>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</si>
  <si>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</si>
  <si>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</si>
  <si>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</si>
  <si>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</si>
  <si>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</si>
  <si>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</si>
  <si>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</si>
  <si>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</si>
  <si>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</si>
  <si>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</si>
  <si>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</si>
  <si>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</si>
  <si>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</si>
  <si>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</si>
  <si>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</si>
  <si>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</si>
  <si>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</si>
  <si>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</si>
  <si>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</si>
  <si>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</si>
  <si>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</si>
  <si>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</si>
  <si>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</si>
  <si>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</si>
  <si>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</si>
  <si>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</si>
  <si>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</si>
  <si>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</si>
  <si>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</si>
  <si>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</si>
  <si>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</si>
  <si>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</si>
  <si>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</si>
  <si>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</si>
  <si>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</si>
  <si>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</si>
  <si>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</si>
  <si>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</si>
  <si>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</si>
  <si>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</si>
  <si>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</si>
  <si>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</si>
  <si>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</si>
  <si>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</si>
  <si>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</si>
  <si>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</si>
  <si>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</si>
  <si>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</si>
  <si>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</si>
  <si>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</si>
  <si>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</si>
  <si>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</si>
  <si>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</si>
  <si>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</si>
  <si>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</si>
  <si>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</si>
  <si>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</si>
  <si>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</si>
  <si>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</si>
  <si>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</si>
  <si>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</si>
  <si>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</si>
  <si>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</si>
  <si>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</si>
  <si>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</si>
  <si>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</si>
  <si>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</si>
  <si>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</si>
  <si>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</si>
  <si>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</si>
  <si>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</si>
  <si>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</si>
  <si>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</si>
  <si>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</si>
  <si>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</si>
  <si>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</si>
  <si>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</si>
  <si>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</si>
  <si>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</si>
  <si>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</si>
  <si>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</si>
  <si>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</si>
  <si>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</si>
  <si>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</si>
  <si>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</si>
  <si>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</si>
  <si>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</si>
  <si>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</si>
  <si>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</si>
  <si>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</si>
  <si>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</si>
  <si>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</si>
  <si>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</si>
  <si>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</si>
  <si>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</si>
  <si>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</si>
  <si>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</si>
  <si>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</si>
  <si>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</si>
  <si>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</si>
  <si>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</si>
  <si>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</si>
  <si>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</si>
  <si>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</si>
  <si>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</si>
  <si>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</si>
  <si>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</si>
  <si>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</si>
  <si>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</si>
  <si>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</si>
  <si>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</si>
  <si>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</si>
  <si>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</si>
  <si>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</si>
  <si>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</si>
  <si>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</si>
  <si>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</si>
  <si>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</si>
  <si>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</si>
  <si>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</si>
  <si>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</si>
  <si>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</si>
  <si>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</si>
  <si>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</si>
  <si>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</si>
  <si>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</si>
  <si>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</si>
  <si>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</si>
  <si>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</si>
  <si>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</si>
  <si>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</si>
  <si>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</si>
  <si>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</si>
  <si>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</si>
  <si>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</si>
  <si>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</si>
  <si>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</si>
  <si>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</si>
  <si>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</si>
  <si>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</si>
  <si>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</si>
  <si>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</si>
  <si>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</si>
  <si>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</si>
  <si>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</si>
  <si>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</si>
  <si>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</si>
  <si>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</si>
  <si>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</si>
  <si>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</si>
  <si>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</si>
  <si>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</si>
  <si>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</si>
  <si>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</si>
  <si>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</si>
  <si>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</si>
  <si>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</si>
  <si>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</si>
  <si>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</si>
  <si>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</si>
  <si>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</si>
  <si>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</si>
  <si>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</si>
  <si>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</si>
  <si>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</si>
  <si>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</si>
  <si>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</si>
  <si>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</si>
  <si>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</si>
  <si>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</si>
  <si>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</si>
  <si>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</si>
  <si>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</si>
  <si>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</si>
  <si>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</si>
  <si>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</si>
  <si>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</si>
  <si>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</si>
  <si>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</si>
  <si>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</si>
  <si>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</si>
  <si>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</si>
  <si>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</si>
  <si>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</si>
  <si>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</si>
  <si>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</si>
  <si>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</si>
  <si>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</si>
  <si>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</si>
  <si>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</si>
  <si>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</si>
  <si>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</si>
  <si>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</si>
  <si>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</si>
  <si>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</si>
  <si>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</si>
  <si>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</si>
  <si>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</si>
  <si>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</si>
  <si>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</si>
  <si>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</si>
  <si>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</si>
  <si>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</si>
  <si>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</si>
  <si>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</si>
  <si>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</si>
  <si>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</si>
  <si>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</si>
  <si>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</si>
  <si>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</si>
  <si>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</si>
  <si>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</si>
  <si>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</si>
  <si>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</si>
  <si>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</si>
  <si>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</si>
  <si>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</si>
  <si>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</si>
  <si>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</si>
  <si>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</si>
  <si>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</si>
  <si>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</si>
  <si>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</si>
  <si>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</si>
  <si>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</si>
  <si>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</si>
  <si>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</si>
  <si>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</si>
  <si>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</si>
  <si>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</si>
  <si>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</si>
  <si>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</si>
  <si>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</si>
  <si>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</si>
  <si>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</si>
  <si>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</si>
  <si>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</si>
  <si>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</si>
  <si>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</si>
  <si>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</si>
  <si>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</si>
  <si>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</si>
  <si>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</si>
  <si>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</si>
  <si>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</si>
  <si>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</si>
  <si>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</si>
  <si>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</si>
  <si>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</si>
  <si>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</si>
  <si>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</si>
  <si>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</si>
  <si>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</si>
  <si>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</si>
  <si>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</si>
  <si>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</si>
  <si>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</si>
  <si>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</si>
  <si>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</si>
  <si>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</si>
  <si>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</si>
  <si>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</si>
  <si>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</si>
  <si>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</si>
  <si>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</si>
  <si>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</si>
  <si>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</si>
  <si>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</si>
  <si>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</si>
  <si>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</si>
  <si>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</si>
  <si>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</si>
  <si>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</si>
  <si>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</si>
  <si>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</si>
  <si>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</si>
  <si>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</si>
  <si>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</si>
  <si>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</si>
  <si>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</si>
  <si>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</si>
  <si>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</si>
  <si>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</si>
  <si>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</si>
  <si>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</si>
  <si>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</si>
  <si>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</si>
  <si>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</si>
  <si>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</si>
  <si>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</si>
  <si>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</si>
  <si>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</si>
  <si>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</si>
  <si>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</si>
  <si>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</si>
  <si>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</si>
  <si>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</si>
  <si>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</si>
  <si>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</si>
  <si>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</si>
  <si>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</si>
  <si>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</si>
  <si>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</si>
  <si>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</si>
  <si>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</si>
  <si>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</si>
  <si>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</si>
  <si>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</si>
  <si>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</si>
  <si>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</si>
  <si>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</si>
  <si>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</si>
  <si>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</si>
  <si>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</si>
  <si>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</si>
  <si>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</si>
  <si>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</si>
  <si>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</si>
  <si>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</si>
  <si>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</si>
  <si>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</si>
  <si>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</si>
  <si>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</si>
  <si>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</si>
  <si>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</si>
  <si>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</si>
  <si>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</si>
  <si>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</si>
  <si>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</si>
  <si>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</si>
  <si>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</si>
  <si>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</si>
  <si>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</si>
  <si>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</si>
  <si>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</si>
  <si>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</si>
  <si>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</si>
  <si>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</si>
  <si>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</si>
  <si>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</si>
  <si>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</si>
  <si>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</si>
  <si>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</si>
  <si>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</si>
  <si>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</si>
  <si>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</si>
  <si>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</si>
  <si>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</si>
  <si>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</si>
  <si>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</si>
  <si>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</si>
  <si>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</si>
  <si>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</si>
  <si>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</si>
  <si>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</si>
  <si>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</si>
  <si>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</si>
  <si>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</si>
  <si>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</si>
  <si>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</si>
  <si>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</si>
  <si>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</si>
  <si>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</si>
  <si>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</si>
  <si>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</si>
  <si>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</si>
  <si>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</si>
  <si>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</si>
  <si>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</si>
  <si>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</si>
  <si>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</si>
  <si>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</si>
  <si>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</si>
  <si>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</si>
  <si>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</si>
  <si>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</si>
  <si>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</si>
  <si>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</si>
  <si>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</si>
  <si>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</si>
  <si>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</si>
  <si>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</si>
  <si>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</si>
  <si>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</si>
  <si>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</si>
  <si>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</si>
  <si>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</si>
  <si>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</si>
  <si>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</si>
  <si>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</si>
  <si>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</si>
  <si>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</si>
  <si>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</si>
  <si>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</si>
  <si>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</si>
  <si>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</si>
  <si>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</si>
  <si>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</si>
  <si>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</si>
  <si>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</si>
  <si>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</si>
  <si>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</si>
  <si>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</si>
  <si>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</si>
  <si>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</si>
  <si>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</si>
  <si>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</si>
  <si>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</si>
  <si>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</si>
  <si>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</si>
  <si>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</si>
  <si>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</si>
  <si>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</si>
  <si>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</si>
  <si>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</si>
  <si>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</si>
  <si>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</si>
  <si>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</si>
  <si>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</si>
  <si>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</si>
  <si>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</si>
  <si>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</si>
  <si>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</si>
  <si>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</si>
  <si>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</si>
  <si>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</si>
  <si>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</si>
  <si>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</si>
  <si>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</si>
  <si>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</si>
  <si>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</si>
  <si>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</si>
  <si>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</si>
  <si>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</si>
  <si>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</si>
  <si>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</si>
  <si>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</si>
  <si>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</si>
  <si>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</si>
  <si>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</si>
  <si>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</si>
  <si>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</si>
  <si>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</si>
  <si>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</si>
  <si>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</si>
  <si>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</si>
  <si>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</si>
  <si>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</si>
  <si>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</si>
  <si>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</si>
  <si>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</si>
  <si>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</si>
  <si>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</si>
  <si>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</si>
  <si>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</si>
  <si>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</si>
  <si>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</si>
  <si>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</si>
  <si>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</si>
  <si>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</si>
  <si>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</si>
  <si>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</si>
  <si>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</si>
  <si>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</si>
  <si>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</si>
  <si>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</si>
  <si>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</si>
  <si>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</si>
  <si>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</si>
  <si>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</si>
  <si>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</si>
  <si>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</si>
  <si>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</si>
  <si>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</si>
  <si>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</si>
  <si>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</si>
  <si>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</si>
  <si>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</si>
  <si>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</si>
  <si>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</si>
  <si>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</si>
  <si>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</si>
  <si>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</si>
  <si>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</si>
  <si>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</si>
  <si>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</si>
  <si>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</si>
  <si>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</si>
  <si>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</si>
  <si>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</si>
  <si>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</si>
  <si>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</si>
  <si>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</si>
  <si>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</si>
  <si>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</si>
  <si>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</si>
  <si>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</si>
  <si>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</si>
  <si>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</si>
  <si>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</si>
  <si>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</si>
  <si>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</si>
  <si>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</si>
  <si>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</si>
  <si>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</si>
  <si>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</si>
  <si>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</si>
  <si>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</si>
  <si>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</si>
  <si>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</si>
  <si>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</si>
  <si>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</si>
  <si>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</si>
  <si>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</si>
  <si>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</si>
  <si>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</si>
  <si>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</si>
  <si>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</si>
  <si>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</si>
  <si>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</si>
  <si>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</si>
  <si>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</si>
  <si>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</si>
  <si>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</si>
  <si>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</si>
  <si>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</si>
  <si>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</si>
  <si>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</si>
  <si>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</si>
  <si>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</si>
  <si>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</si>
  <si>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</si>
  <si>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</si>
  <si>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</si>
  <si>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</si>
  <si>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</si>
  <si>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</si>
  <si>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</si>
  <si>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</si>
  <si>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</si>
  <si>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</si>
  <si>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</si>
  <si>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</si>
  <si>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</si>
  <si>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</si>
  <si>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</si>
  <si>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</si>
  <si>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</si>
  <si>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</si>
  <si>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</si>
  <si>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</si>
  <si>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</si>
  <si>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</si>
  <si>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</si>
  <si>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</si>
  <si>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</si>
  <si>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</si>
  <si>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</si>
  <si>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</si>
  <si>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</si>
  <si>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</si>
  <si>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</si>
  <si>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</si>
  <si>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</si>
  <si>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</si>
  <si>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</si>
  <si>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</si>
  <si>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</si>
  <si>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</si>
  <si>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</si>
  <si>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</si>
  <si>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</si>
  <si>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</si>
  <si>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</si>
  <si>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</si>
  <si>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</si>
  <si>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</si>
  <si>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</si>
  <si>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</si>
  <si>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</si>
  <si>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</si>
  <si>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</si>
  <si>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</si>
  <si>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</si>
  <si>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</si>
  <si>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</si>
  <si>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</si>
  <si>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</si>
  <si>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</si>
  <si>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</si>
  <si>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</si>
  <si>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</si>
  <si>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</si>
  <si>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</si>
  <si>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</si>
  <si>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</si>
  <si>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</si>
  <si>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</si>
  <si>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</si>
  <si>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</si>
  <si>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</si>
  <si>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</si>
  <si>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</si>
  <si>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</si>
  <si>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</si>
  <si>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</si>
  <si>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</si>
  <si>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</si>
  <si>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</si>
  <si>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</si>
  <si>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</si>
  <si>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</si>
  <si>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</si>
  <si>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</si>
  <si>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</si>
  <si>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</si>
  <si>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</si>
  <si>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</si>
  <si>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</si>
  <si>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</si>
  <si>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</si>
  <si>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</si>
  <si>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</si>
  <si>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</si>
  <si>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</si>
  <si>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</si>
  <si>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</si>
  <si>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</si>
  <si>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</si>
  <si>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</si>
  <si>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</si>
  <si>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</si>
  <si>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</si>
  <si>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</si>
  <si>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</si>
  <si>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</si>
  <si>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</si>
  <si>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</si>
  <si>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</si>
  <si>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</si>
  <si>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</si>
  <si>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</si>
  <si>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</si>
  <si>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</si>
  <si>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</si>
  <si>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</si>
  <si>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</si>
  <si>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</si>
  <si>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</si>
  <si>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</si>
  <si>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</si>
  <si>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</si>
  <si>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</si>
  <si>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</si>
  <si>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</si>
  <si>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</si>
  <si>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</si>
  <si>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</si>
  <si>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</si>
  <si>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</si>
  <si>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</si>
  <si>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</si>
  <si>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</si>
  <si>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</si>
  <si>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</si>
  <si>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</si>
  <si>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</si>
  <si>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</si>
  <si>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</si>
  <si>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</si>
  <si>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</si>
  <si>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</si>
  <si>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</si>
  <si>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</si>
  <si>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</si>
  <si>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</si>
  <si>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</si>
  <si>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</si>
  <si>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</si>
  <si>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</si>
  <si>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</si>
  <si>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</si>
  <si>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</si>
  <si>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</si>
  <si>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</si>
  <si>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</si>
  <si>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</si>
  <si>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</si>
  <si>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</si>
  <si>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</si>
  <si>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</si>
  <si>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</si>
  <si>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</si>
  <si>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</si>
  <si>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</si>
  <si>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</si>
  <si>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</si>
  <si>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</si>
  <si>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</si>
  <si>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</si>
  <si>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</si>
  <si>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</si>
  <si>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</si>
  <si>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</si>
  <si>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</si>
  <si>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</si>
  <si>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</si>
  <si>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</si>
  <si>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</si>
  <si>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</si>
  <si>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</si>
  <si>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</si>
  <si>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</si>
  <si>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</si>
  <si>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</si>
  <si>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</si>
  <si>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</si>
  <si>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</si>
  <si>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</si>
  <si>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</si>
  <si>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</si>
  <si>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</si>
  <si>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</si>
  <si>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</si>
  <si>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</si>
  <si>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</si>
  <si>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</si>
  <si>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</si>
  <si>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</si>
  <si>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</si>
  <si>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</si>
  <si>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</si>
  <si>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</si>
  <si>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</si>
  <si>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</si>
  <si>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</si>
  <si>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</si>
  <si>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</si>
  <si>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</si>
  <si>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</si>
  <si>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</si>
  <si>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</si>
  <si>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</si>
  <si>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</si>
  <si>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</si>
  <si>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</si>
  <si>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</si>
  <si>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</si>
  <si>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</si>
  <si>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</si>
  <si>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</si>
  <si>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</si>
  <si>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</si>
  <si>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</si>
  <si>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</si>
  <si>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</si>
  <si>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</si>
  <si>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</si>
  <si>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</si>
  <si>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</si>
  <si>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</si>
  <si>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</si>
  <si>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</si>
  <si>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</si>
  <si>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</si>
  <si>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</si>
  <si>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</si>
  <si>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</si>
  <si>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</si>
  <si>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</si>
  <si>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</si>
  <si>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</si>
  <si>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</si>
  <si>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</si>
  <si>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</si>
  <si>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</si>
  <si>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</si>
  <si>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</si>
  <si>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</si>
  <si>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</si>
  <si>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</si>
  <si>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</si>
  <si>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</si>
  <si>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</si>
  <si>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</si>
  <si>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</si>
  <si>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</si>
  <si>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</si>
  <si>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</si>
  <si>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</si>
  <si>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</si>
  <si>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</si>
  <si>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</si>
  <si>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</si>
  <si>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</si>
  <si>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</si>
  <si>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</si>
  <si>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</si>
  <si>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</si>
  <si>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</si>
  <si>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</si>
  <si>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</si>
  <si>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</si>
  <si>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</si>
  <si>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</si>
  <si>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</si>
  <si>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</si>
  <si>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</si>
  <si>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</si>
  <si>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</si>
  <si>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</si>
  <si>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</si>
  <si>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</si>
  <si>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</si>
  <si>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</si>
  <si>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</si>
  <si>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</si>
  <si>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</si>
  <si>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</si>
  <si>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</si>
  <si>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</si>
  <si>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</si>
  <si>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</si>
  <si>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</si>
  <si>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</si>
  <si>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</si>
  <si>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</si>
  <si>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</si>
  <si>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</si>
  <si>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</si>
  <si>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</si>
  <si>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</si>
  <si>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</si>
  <si>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</si>
  <si>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</si>
  <si>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</si>
  <si>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</si>
  <si>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</si>
  <si>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</si>
  <si>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</si>
  <si>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</si>
  <si>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</si>
  <si>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</si>
  <si>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</si>
  <si>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</si>
  <si>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</si>
  <si>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</si>
  <si>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</si>
  <si>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</si>
  <si>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</si>
  <si>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</si>
  <si>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</si>
  <si>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</si>
  <si>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</si>
  <si>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</si>
  <si>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</si>
  <si>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</si>
  <si>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</si>
  <si>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</si>
  <si>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</si>
  <si>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</si>
  <si>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</si>
  <si>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</si>
  <si>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</si>
  <si>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</si>
  <si>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</si>
  <si>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</si>
  <si>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</si>
  <si>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</si>
  <si>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</si>
  <si>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</si>
  <si>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</si>
  <si>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</si>
  <si>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</si>
  <si>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</si>
  <si>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</si>
  <si>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</si>
  <si>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</si>
  <si>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</si>
  <si>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</si>
  <si>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</si>
  <si>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</si>
  <si>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</si>
  <si>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</si>
  <si>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</si>
  <si>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</si>
  <si>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</si>
  <si>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</si>
  <si>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</si>
  <si>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</si>
  <si>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</si>
  <si>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</si>
  <si>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</si>
  <si>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</si>
  <si>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</si>
  <si>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</si>
  <si>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</si>
  <si>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</si>
  <si>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</si>
  <si>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</si>
  <si>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</si>
  <si>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</si>
  <si>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</si>
  <si>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</si>
  <si>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</si>
  <si>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</si>
  <si>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</si>
  <si>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</si>
  <si>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</si>
  <si>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</si>
  <si>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</si>
  <si>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</si>
  <si>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</si>
  <si>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</si>
  <si>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</si>
  <si>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</si>
  <si>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</si>
  <si>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</si>
  <si>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</si>
  <si>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</si>
  <si>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</si>
  <si>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</si>
  <si>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</si>
  <si>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</si>
  <si>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</si>
  <si>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</si>
  <si>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</si>
  <si>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</si>
  <si>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</si>
  <si>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</si>
  <si>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</si>
  <si>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</si>
  <si>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</si>
  <si>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</si>
  <si>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</si>
  <si>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</si>
  <si>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</si>
  <si>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</si>
  <si>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</si>
  <si>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</si>
  <si>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</si>
  <si>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</si>
  <si>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</si>
  <si>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</si>
  <si>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</si>
  <si>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</si>
  <si>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</si>
  <si>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</si>
  <si>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</si>
  <si>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</si>
  <si>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</si>
  <si>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</si>
  <si>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</si>
  <si>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</si>
  <si>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</si>
  <si>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</si>
  <si>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</si>
  <si>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</si>
  <si>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</si>
  <si>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</si>
  <si>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</si>
  <si>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</si>
  <si>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</si>
  <si>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</si>
  <si>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</si>
  <si>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</si>
  <si>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</si>
  <si>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</si>
  <si>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</si>
  <si>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</si>
  <si>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</si>
  <si>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</si>
  <si>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</si>
  <si>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</si>
  <si>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</si>
  <si>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</si>
  <si>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</si>
  <si>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</si>
  <si>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</si>
  <si>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</si>
  <si>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</si>
  <si>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</si>
  <si>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</si>
  <si>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</si>
  <si>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</si>
  <si>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</si>
  <si>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</si>
  <si>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</si>
  <si>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</si>
  <si>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</si>
  <si>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</si>
  <si>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</si>
  <si>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</si>
  <si>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</si>
  <si>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</si>
  <si>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</si>
  <si>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</si>
  <si>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</si>
  <si>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</si>
  <si>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</si>
  <si>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</si>
  <si>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</si>
  <si>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</si>
  <si>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</si>
  <si>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</si>
  <si>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</si>
  <si>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</si>
  <si>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</si>
  <si>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</si>
  <si>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</si>
  <si>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</si>
  <si>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</si>
  <si>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</si>
  <si>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</si>
  <si>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</si>
  <si>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</si>
  <si>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</si>
  <si>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</si>
  <si>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</si>
  <si>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</si>
  <si>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</si>
  <si>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</si>
  <si>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</si>
  <si>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</si>
  <si>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</si>
  <si>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</si>
  <si>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</si>
  <si>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</si>
  <si>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</si>
  <si>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</si>
  <si>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</si>
  <si>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</si>
  <si>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</si>
  <si>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</si>
  <si>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</si>
  <si>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</si>
  <si>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</si>
  <si>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</si>
  <si>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</si>
  <si>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</si>
  <si>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</si>
  <si>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</si>
  <si>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</si>
  <si>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</si>
  <si>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</si>
  <si>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</si>
  <si>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</si>
  <si>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</si>
  <si>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</si>
  <si>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</si>
  <si>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</si>
  <si>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</si>
  <si>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</si>
  <si>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</si>
  <si>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</si>
  <si>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</si>
  <si>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</si>
  <si>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</si>
  <si>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</si>
  <si>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</si>
  <si>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</si>
  <si>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</si>
  <si>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</si>
  <si>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</si>
  <si>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</si>
  <si>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</si>
  <si>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</si>
  <si>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</si>
  <si>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</si>
  <si>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</si>
  <si>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</si>
  <si>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</si>
  <si>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</si>
  <si>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</si>
  <si>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</si>
  <si>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</si>
  <si>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</si>
  <si>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</si>
  <si>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</si>
  <si>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</si>
  <si>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</si>
  <si>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</si>
  <si>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</si>
  <si>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</si>
  <si>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</si>
  <si>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</si>
  <si>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</si>
  <si>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</si>
  <si>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</si>
  <si>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</si>
  <si>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</si>
  <si>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</si>
  <si>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</si>
  <si>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</si>
  <si>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</si>
  <si>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</si>
  <si>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</si>
  <si>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</si>
  <si>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</si>
  <si>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</si>
  <si>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</si>
  <si>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</si>
  <si>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</si>
  <si>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</si>
  <si>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</si>
  <si>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</si>
  <si>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</si>
  <si>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</si>
  <si>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</si>
  <si>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</si>
  <si>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</si>
  <si>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</si>
  <si>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</si>
  <si>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</si>
  <si>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</si>
  <si>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</si>
  <si>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</si>
  <si>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</si>
  <si>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</si>
  <si>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</si>
  <si>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</si>
  <si>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</si>
  <si>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</si>
  <si>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</si>
  <si>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</si>
  <si>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</si>
  <si>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</si>
  <si>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</si>
  <si>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</si>
  <si>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</si>
  <si>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</si>
  <si>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</si>
  <si>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</si>
  <si>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</si>
  <si>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</si>
  <si>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</si>
  <si>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</si>
  <si>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</si>
  <si>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</si>
  <si>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</si>
  <si>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</si>
  <si>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</si>
  <si>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</si>
  <si>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</si>
  <si>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</si>
  <si>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</si>
  <si>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</si>
  <si>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</si>
  <si>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</si>
  <si>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</si>
  <si>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</si>
  <si>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</si>
  <si>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</si>
  <si>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</si>
  <si>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</si>
  <si>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</si>
  <si>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</si>
  <si>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</si>
  <si>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</si>
  <si>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</si>
  <si>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</si>
  <si>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</si>
  <si>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</si>
  <si>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</si>
  <si>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</si>
  <si>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</si>
  <si>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</si>
  <si>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</si>
  <si>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</si>
  <si>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</si>
  <si>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</si>
  <si>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</si>
  <si>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</si>
  <si>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</si>
  <si>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</si>
  <si>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</si>
  <si>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</si>
  <si>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</si>
  <si>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</si>
  <si>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</si>
  <si>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</si>
  <si>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</si>
  <si>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</si>
  <si>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</si>
  <si>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</si>
  <si>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</si>
  <si>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</si>
  <si>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</si>
  <si>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</si>
  <si>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</si>
  <si>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</si>
  <si>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</si>
  <si>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</si>
  <si>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</si>
  <si>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</si>
  <si>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</si>
  <si>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</si>
  <si>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</si>
  <si>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</si>
  <si>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</si>
  <si>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</si>
  <si>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</si>
  <si>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</si>
  <si>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</si>
  <si>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</si>
  <si>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</si>
  <si>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</si>
  <si>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</si>
  <si>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</si>
  <si>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</si>
  <si>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</si>
  <si>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</si>
  <si>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</si>
  <si>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</si>
  <si>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</si>
  <si>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</si>
  <si>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</si>
  <si>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</si>
  <si>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</si>
  <si>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</si>
  <si>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</si>
  <si>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</si>
  <si>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</si>
  <si>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</si>
  <si>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</si>
  <si>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</si>
  <si>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</si>
  <si>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</si>
  <si>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</si>
  <si>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</si>
  <si>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</si>
  <si>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</si>
  <si>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</si>
  <si>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</si>
  <si>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</si>
  <si>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</si>
  <si>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</si>
  <si>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</si>
  <si>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</si>
  <si>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</si>
  <si>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</si>
  <si>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</si>
  <si>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</si>
  <si>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</si>
  <si>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</si>
  <si>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</si>
  <si>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</si>
  <si>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</si>
  <si>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</si>
  <si>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</si>
  <si>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</si>
  <si>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</si>
  <si>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</si>
  <si>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</si>
  <si>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</si>
  <si>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</si>
  <si>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</si>
  <si>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</si>
  <si>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</si>
  <si>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</si>
  <si>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</si>
  <si>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</si>
  <si>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</si>
  <si>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</si>
  <si>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</si>
  <si>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</si>
  <si>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</si>
  <si>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</si>
  <si>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</si>
  <si>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</si>
  <si>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</si>
  <si>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</si>
  <si>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</si>
  <si>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</si>
  <si>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</si>
  <si>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</si>
  <si>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</si>
  <si>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</si>
  <si>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</si>
  <si>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</si>
  <si>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</si>
  <si>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</si>
  <si>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</si>
  <si>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</si>
  <si>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</si>
  <si>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</si>
  <si>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</si>
  <si>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</si>
  <si>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</si>
  <si>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</si>
  <si>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</si>
  <si>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</si>
  <si>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</si>
  <si>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</si>
  <si>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</si>
  <si>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</si>
  <si>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</si>
  <si>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</si>
  <si>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</si>
  <si>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</si>
  <si>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</si>
  <si>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</si>
  <si>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</si>
  <si>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</si>
  <si>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</si>
  <si>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</si>
  <si>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</si>
  <si>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</si>
  <si>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</si>
  <si>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</si>
  <si>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</si>
  <si>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</si>
  <si>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</si>
  <si>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</si>
  <si>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</si>
  <si>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</si>
  <si>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</si>
  <si>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</si>
  <si>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</si>
  <si>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</si>
  <si>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</si>
  <si>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</si>
  <si>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</si>
  <si>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</si>
  <si>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</si>
  <si>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</si>
  <si>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</si>
  <si>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</si>
  <si>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</si>
  <si>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</si>
  <si>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</si>
  <si>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</si>
  <si>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</si>
  <si>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</si>
  <si>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</si>
  <si>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</si>
  <si>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</si>
  <si>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</si>
  <si>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</si>
  <si>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</si>
  <si>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</si>
  <si>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</si>
  <si>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</si>
  <si>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</si>
  <si>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</si>
  <si>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</si>
  <si>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</si>
  <si>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</si>
  <si>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</si>
  <si>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</si>
  <si>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</si>
  <si>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</si>
  <si>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</si>
  <si>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</si>
  <si>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</si>
  <si>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</si>
  <si>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</si>
  <si>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</si>
  <si>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</si>
  <si>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</si>
  <si>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</si>
  <si>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</si>
  <si>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</si>
  <si>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</si>
  <si>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</si>
  <si>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</si>
  <si>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</si>
  <si>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</si>
  <si>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</si>
  <si>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</si>
  <si>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</si>
  <si>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</si>
  <si>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</si>
  <si>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</si>
  <si>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</si>
  <si>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</si>
  <si>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</si>
  <si>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</si>
  <si>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</si>
  <si>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</si>
  <si>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</si>
  <si>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</si>
  <si>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</si>
  <si>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</si>
  <si>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</si>
  <si>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</si>
  <si>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</si>
  <si>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</si>
  <si>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</si>
  <si>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</si>
  <si>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</si>
  <si>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</si>
  <si>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</si>
  <si>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</si>
  <si>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</si>
  <si>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</si>
  <si>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</si>
  <si>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</si>
  <si>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</si>
  <si>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</si>
  <si>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</si>
  <si>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</si>
  <si>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</si>
  <si>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</si>
  <si>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</si>
  <si>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</si>
  <si>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</si>
  <si>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</si>
  <si>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</si>
  <si>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</si>
  <si>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</si>
  <si>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</si>
  <si>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</si>
  <si>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</si>
  <si>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</si>
  <si>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</si>
  <si>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</si>
  <si>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</si>
  <si>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</si>
  <si>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</si>
  <si>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</si>
  <si>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</si>
  <si>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</si>
  <si>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</si>
  <si>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</si>
  <si>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</si>
  <si>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</si>
  <si>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</si>
  <si>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</si>
  <si>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</si>
  <si>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</si>
  <si>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</si>
  <si>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</si>
  <si>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</si>
  <si>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</si>
  <si>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</si>
  <si>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</si>
  <si>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</si>
  <si>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</si>
  <si>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</si>
  <si>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</si>
  <si>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</si>
  <si>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</si>
  <si>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</si>
  <si>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</si>
  <si>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</si>
  <si>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</si>
  <si>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</si>
  <si>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</si>
  <si>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</si>
  <si>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</si>
  <si>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</si>
  <si>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</si>
  <si>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</si>
  <si>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</si>
  <si>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</si>
  <si>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</si>
  <si>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</si>
  <si>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</si>
  <si>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</si>
  <si>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</si>
  <si>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</si>
  <si>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</si>
  <si>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</si>
  <si>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</si>
  <si>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</si>
  <si>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</si>
  <si>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</si>
  <si>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</si>
  <si>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</si>
  <si>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</si>
  <si>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</si>
  <si>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</si>
  <si>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</si>
  <si>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</si>
  <si>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</si>
  <si>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</si>
  <si>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</si>
  <si>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</si>
  <si>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</si>
  <si>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</si>
  <si>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</si>
  <si>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</si>
  <si>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</si>
  <si>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</si>
  <si>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</si>
  <si>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</si>
  <si>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</si>
  <si>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</si>
  <si>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</si>
  <si>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</si>
  <si>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</si>
  <si>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</si>
  <si>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</si>
  <si>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</si>
  <si>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</si>
  <si>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</si>
  <si>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</si>
  <si>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</si>
  <si>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</si>
  <si>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</si>
  <si>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</si>
  <si>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</si>
  <si>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</si>
  <si>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</si>
  <si>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</si>
  <si>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</si>
  <si>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</si>
  <si>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</si>
  <si>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</si>
  <si>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</si>
  <si>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</si>
  <si>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</si>
  <si>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</si>
  <si>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</si>
  <si>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</si>
  <si>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</si>
  <si>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</si>
  <si>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</si>
  <si>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</si>
  <si>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</si>
  <si>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</si>
  <si>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</si>
  <si>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</si>
  <si>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</si>
  <si>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</si>
  <si>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</si>
  <si>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</si>
  <si>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</si>
  <si>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</si>
  <si>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</si>
  <si>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</si>
  <si>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</si>
  <si>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</si>
  <si>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</si>
  <si>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</si>
  <si>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</si>
  <si>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</si>
  <si>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</si>
  <si>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</si>
  <si>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</si>
  <si>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</si>
  <si>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</si>
  <si>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</si>
  <si>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</si>
  <si>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</si>
  <si>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</si>
  <si>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</si>
  <si>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</si>
  <si>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</si>
  <si>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</si>
  <si>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</si>
  <si>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</si>
  <si>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</si>
  <si>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</si>
  <si>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</si>
  <si>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</si>
  <si>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</si>
  <si>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</si>
  <si>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</si>
  <si>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</si>
  <si>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</si>
  <si>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</si>
  <si>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</si>
  <si>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</si>
  <si>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</si>
  <si>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</si>
  <si>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</si>
  <si>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</si>
  <si>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</si>
  <si>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</si>
  <si>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</si>
  <si>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</si>
  <si>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</si>
  <si>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</si>
  <si>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</si>
  <si>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</si>
  <si>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</si>
  <si>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</si>
  <si>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</si>
  <si>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</si>
  <si>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</si>
  <si>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</si>
  <si>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</si>
  <si>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</si>
  <si>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</si>
  <si>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</si>
  <si>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</si>
  <si>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</si>
  <si>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</si>
  <si>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</si>
  <si>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</si>
  <si>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</si>
  <si>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</si>
  <si>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</si>
  <si>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</si>
  <si>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</si>
  <si>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</si>
  <si>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</si>
  <si>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</si>
  <si>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</si>
  <si>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</si>
  <si>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</si>
  <si>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</si>
  <si>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</si>
  <si>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</si>
  <si>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</si>
  <si>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</si>
  <si>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</si>
  <si>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</si>
  <si>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</si>
  <si>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</si>
  <si>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</si>
  <si>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</si>
  <si>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</si>
  <si>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</si>
  <si>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</si>
  <si>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</si>
  <si>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</si>
  <si>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</si>
  <si>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</si>
  <si>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</si>
  <si>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</si>
  <si>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</si>
  <si>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</si>
  <si>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</si>
  <si>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</si>
  <si>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</si>
  <si>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</si>
  <si>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</si>
  <si>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</si>
  <si>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</si>
  <si>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</si>
  <si>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</si>
  <si>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</si>
  <si>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</si>
  <si>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</si>
  <si>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</si>
  <si>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</si>
  <si>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</si>
  <si>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</si>
  <si>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</si>
  <si>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</si>
  <si>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</si>
  <si>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</si>
  <si>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</si>
  <si>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</si>
  <si>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</si>
  <si>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</si>
  <si>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</si>
  <si>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</si>
  <si>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</si>
  <si>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</si>
  <si>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</si>
  <si>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</si>
  <si>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</si>
  <si>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</si>
  <si>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</si>
  <si>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</si>
  <si>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</si>
  <si>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</si>
  <si>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</si>
  <si>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</si>
  <si>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</si>
  <si>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</si>
  <si>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</si>
  <si>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</si>
  <si>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</si>
  <si>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</si>
  <si>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</si>
  <si>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</si>
  <si>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</si>
  <si>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</si>
  <si>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</si>
  <si>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</si>
  <si>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</si>
  <si>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</si>
  <si>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</si>
  <si>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</si>
  <si>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</si>
  <si>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</si>
  <si>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</si>
  <si>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</si>
  <si>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</si>
  <si>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</si>
  <si>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</si>
  <si>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</si>
  <si>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</si>
  <si>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</si>
  <si>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</si>
  <si>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</si>
  <si>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</si>
  <si>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</si>
  <si>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</si>
  <si>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</si>
  <si>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</si>
  <si>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</si>
  <si>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</si>
  <si>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</si>
  <si>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</si>
  <si>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</si>
  <si>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</si>
  <si>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</si>
  <si>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</si>
  <si>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</si>
  <si>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</si>
  <si>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</si>
  <si>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</si>
  <si>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</si>
  <si>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</si>
  <si>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</si>
  <si>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</si>
  <si>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</si>
  <si>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</si>
  <si>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</si>
  <si>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</si>
  <si>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</si>
  <si>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</si>
  <si>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</si>
  <si>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</si>
  <si>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</si>
  <si>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</si>
  <si>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</si>
  <si>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</si>
  <si>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</si>
  <si>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</si>
  <si>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</si>
  <si>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</si>
  <si>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</si>
  <si>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</si>
  <si>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</si>
  <si>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</si>
  <si>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</si>
  <si>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</si>
  <si>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</si>
  <si>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</si>
  <si>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</si>
  <si>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</si>
  <si>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</si>
  <si>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</si>
  <si>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</si>
  <si>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</si>
  <si>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</si>
  <si>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</si>
  <si>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</si>
  <si>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</si>
  <si>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</si>
  <si>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</si>
  <si>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</si>
  <si>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</si>
  <si>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</si>
  <si>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</si>
  <si>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</si>
  <si>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</si>
  <si>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</si>
  <si>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</si>
  <si>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</si>
  <si>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</si>
  <si>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</si>
  <si>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</si>
  <si>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</si>
  <si>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</si>
  <si>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</si>
  <si>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</si>
  <si>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</si>
  <si>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</si>
  <si>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</si>
  <si>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</si>
  <si>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</si>
  <si>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</si>
  <si>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</si>
  <si>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</si>
  <si>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</si>
  <si>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</si>
  <si>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</si>
  <si>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</si>
  <si>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</si>
  <si>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</si>
  <si>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</si>
  <si>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</si>
  <si>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</si>
  <si>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</si>
  <si>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</si>
  <si>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</si>
  <si>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</si>
  <si>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</si>
  <si>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</si>
  <si>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</si>
  <si>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</si>
  <si>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</si>
  <si>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</si>
  <si>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</si>
  <si>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</si>
  <si>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</si>
  <si>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</si>
  <si>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</si>
  <si>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</si>
  <si>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</si>
  <si>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</si>
  <si>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</si>
  <si>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</si>
  <si>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</si>
  <si>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</si>
  <si>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</si>
  <si>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</si>
  <si>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</si>
  <si>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</si>
  <si>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</si>
  <si>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</si>
  <si>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</si>
  <si>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</si>
  <si>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</si>
  <si>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</si>
  <si>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</si>
  <si>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</si>
  <si>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</si>
  <si>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</si>
  <si>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</si>
  <si>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</si>
  <si>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</si>
  <si>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</si>
  <si>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</si>
  <si>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</si>
  <si>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</si>
  <si>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</si>
  <si>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</si>
  <si>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</si>
  <si>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</si>
  <si>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</si>
  <si>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</si>
  <si>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</si>
  <si>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</si>
  <si>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</si>
  <si>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</si>
  <si>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</si>
  <si>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</si>
  <si>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</si>
  <si>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</si>
  <si>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</si>
  <si>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</si>
  <si>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</si>
  <si>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</si>
  <si>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</si>
  <si>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</si>
  <si>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</si>
  <si>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</si>
  <si>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</si>
  <si>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</si>
  <si>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</si>
  <si>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</si>
  <si>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</si>
  <si>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</si>
  <si>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</si>
  <si>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</si>
  <si>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</si>
  <si>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</si>
  <si>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</si>
  <si>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</si>
  <si>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</si>
  <si>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</si>
  <si>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</si>
  <si>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</si>
  <si>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</si>
  <si>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</si>
  <si>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</si>
  <si>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</si>
  <si>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</si>
  <si>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</si>
  <si>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</si>
  <si>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</si>
  <si>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</si>
  <si>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</si>
  <si>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</si>
  <si>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</si>
  <si>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</si>
  <si>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</si>
  <si>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</si>
  <si>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</si>
  <si>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</si>
  <si>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</si>
  <si>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</si>
  <si>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</si>
  <si>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</si>
  <si>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</si>
  <si>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</si>
  <si>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</si>
  <si>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</si>
  <si>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</si>
  <si>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</si>
  <si>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</si>
  <si>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</si>
  <si>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</si>
  <si>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</si>
  <si>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</si>
  <si>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</si>
  <si>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</si>
  <si>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</si>
  <si>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</si>
  <si>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</si>
  <si>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</si>
  <si>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</si>
  <si>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</si>
  <si>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</si>
  <si>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</si>
  <si>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</si>
  <si>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</si>
  <si>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</si>
  <si>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</si>
  <si>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</si>
  <si>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</si>
  <si>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</si>
  <si>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</si>
  <si>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</si>
  <si>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</si>
  <si>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</si>
  <si>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</si>
  <si>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</si>
  <si>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</si>
  <si>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</si>
  <si>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</si>
  <si>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</si>
  <si>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</si>
  <si>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</si>
  <si>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</si>
  <si>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</si>
  <si>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</si>
  <si>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</si>
  <si>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</si>
  <si>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</si>
  <si>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</si>
  <si>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</si>
  <si>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</si>
  <si>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</si>
  <si>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</si>
  <si>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</si>
  <si>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</si>
  <si>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</si>
  <si>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</si>
  <si>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</si>
  <si>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</si>
  <si>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</si>
  <si>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</si>
  <si>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</si>
  <si>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</si>
  <si>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</si>
  <si>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</si>
  <si>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</si>
  <si>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</si>
  <si>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</si>
  <si>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</si>
  <si>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</si>
  <si>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</si>
  <si>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</si>
  <si>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</si>
  <si>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</si>
  <si>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</si>
  <si>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</si>
  <si>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</si>
  <si>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</si>
  <si>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</si>
  <si>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</si>
  <si>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</si>
  <si>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</si>
  <si>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</si>
  <si>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</si>
  <si>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</si>
  <si>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</si>
  <si>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</si>
  <si>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</si>
  <si>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</si>
  <si>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</si>
  <si>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</si>
  <si>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</si>
  <si>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</si>
  <si>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</si>
  <si>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</si>
  <si>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</si>
  <si>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</si>
  <si>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</si>
  <si>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</si>
  <si>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</si>
  <si>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</si>
  <si>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</si>
  <si>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</si>
  <si>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</si>
  <si>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</si>
  <si>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</si>
  <si>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</si>
  <si>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</si>
  <si>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</si>
  <si>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</si>
  <si>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</si>
  <si>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</si>
  <si>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</si>
  <si>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</si>
  <si>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</si>
  <si>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</si>
  <si>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</si>
  <si>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</si>
  <si>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</si>
  <si>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</si>
  <si>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</si>
  <si>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</si>
  <si>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</si>
  <si>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</si>
  <si>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</si>
  <si>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</si>
  <si>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</si>
  <si>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</si>
  <si>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</si>
  <si>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</si>
  <si>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</si>
  <si>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</si>
  <si>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</si>
  <si>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</si>
  <si>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</si>
  <si>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</si>
  <si>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</si>
  <si>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</si>
  <si>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</si>
  <si>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</si>
  <si>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</si>
  <si>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</si>
  <si>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</si>
  <si>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</si>
  <si>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</si>
  <si>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</si>
  <si>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</si>
  <si>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</si>
  <si>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</si>
  <si>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</si>
  <si>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</si>
  <si>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</si>
  <si>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</si>
  <si>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</si>
  <si>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</si>
  <si>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</si>
  <si>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</si>
  <si>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</si>
  <si>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</si>
  <si>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</si>
  <si>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</si>
  <si>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</si>
  <si>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</si>
  <si>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</si>
  <si>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</si>
  <si>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</si>
  <si>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</si>
  <si>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</si>
  <si>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</si>
  <si>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</si>
  <si>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</si>
  <si>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</si>
  <si>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</si>
  <si>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</si>
  <si>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</si>
  <si>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</si>
  <si>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</si>
  <si>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</si>
  <si>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</si>
  <si>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</si>
  <si>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</si>
  <si>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</si>
  <si>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</si>
  <si>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</si>
  <si>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</si>
  <si>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</si>
  <si>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</si>
  <si>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</si>
  <si>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</si>
  <si>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</si>
  <si>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</si>
  <si>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</si>
  <si>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</si>
  <si>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</si>
  <si>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</si>
  <si>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</si>
  <si>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</si>
  <si>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</si>
  <si>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</si>
  <si>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</si>
  <si>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</si>
  <si>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</si>
  <si>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</si>
  <si>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</si>
  <si>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</si>
  <si>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</si>
  <si>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</si>
  <si>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</si>
  <si>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</si>
  <si>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</si>
  <si>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</si>
  <si>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</si>
  <si>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</si>
  <si>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</si>
  <si>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</si>
  <si>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</si>
  <si>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</si>
  <si>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</si>
  <si>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</si>
  <si>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</si>
  <si>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</si>
  <si>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</si>
  <si>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</si>
  <si>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</si>
  <si>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</si>
  <si>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</si>
  <si>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</si>
  <si>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</si>
  <si>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</si>
  <si>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</si>
  <si>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</si>
  <si>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</si>
  <si>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</si>
  <si>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</si>
  <si>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</si>
  <si>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</si>
  <si>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</si>
  <si>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</si>
  <si>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</si>
  <si>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</si>
  <si>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</si>
  <si>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</si>
  <si>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</si>
  <si>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</si>
  <si>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</si>
  <si>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</si>
  <si>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</si>
  <si>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</si>
  <si>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</si>
  <si>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</si>
  <si>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</si>
  <si>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</si>
  <si>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</si>
  <si>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</si>
  <si>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</si>
  <si>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</si>
  <si>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</si>
  <si>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</si>
  <si>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</si>
  <si>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</si>
  <si>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</si>
  <si>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</si>
  <si>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</si>
  <si>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</si>
  <si>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</si>
  <si>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</si>
  <si>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</si>
  <si>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</si>
  <si>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</si>
  <si>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</si>
  <si>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</si>
  <si>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</si>
  <si>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</si>
  <si>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</si>
  <si>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</si>
  <si>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</si>
  <si>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</si>
  <si>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</si>
  <si>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</si>
  <si>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</si>
  <si>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</si>
  <si>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</si>
  <si>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</si>
  <si>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</si>
  <si>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</si>
  <si>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</si>
  <si>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</si>
  <si>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</si>
  <si>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</si>
  <si>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</si>
  <si>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</si>
  <si>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</si>
  <si>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</si>
  <si>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</si>
  <si>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</si>
  <si>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</si>
  <si>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</si>
  <si>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</si>
  <si>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</si>
  <si>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</si>
  <si>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</si>
  <si>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</si>
  <si>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</si>
  <si>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</si>
  <si>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</si>
  <si>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</si>
  <si>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</si>
  <si>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</si>
  <si>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</si>
  <si>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</si>
  <si>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</si>
  <si>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</si>
  <si>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</si>
  <si>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</si>
  <si>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</si>
  <si>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</si>
  <si>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</si>
  <si>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</si>
  <si>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</si>
  <si>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</si>
  <si>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</si>
  <si>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</si>
  <si>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</si>
  <si>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</si>
  <si>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</si>
  <si>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</si>
  <si>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</si>
  <si>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</si>
  <si>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</si>
  <si>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</si>
  <si>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</si>
  <si>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</si>
  <si>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</si>
  <si>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</si>
  <si>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</si>
  <si>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</si>
  <si>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</si>
  <si>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</si>
  <si>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</si>
  <si>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</si>
  <si>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</si>
  <si>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</si>
  <si>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</si>
  <si>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</si>
  <si>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</si>
  <si>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</si>
  <si>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</si>
  <si>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</si>
  <si>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</si>
  <si>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</si>
  <si>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</si>
  <si>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</si>
  <si>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</si>
  <si>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</si>
  <si>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</si>
  <si>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</si>
  <si>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</si>
  <si>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</si>
  <si>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</si>
  <si>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</si>
  <si>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</si>
  <si>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</si>
  <si>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</si>
  <si>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</si>
  <si>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</si>
  <si>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</si>
  <si>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</si>
  <si>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</si>
  <si>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</si>
  <si>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</si>
  <si>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</si>
  <si>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</si>
  <si>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</si>
  <si>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</si>
  <si>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</si>
  <si>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</si>
  <si>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</si>
  <si>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</si>
  <si>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</si>
  <si>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</si>
  <si>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</si>
  <si>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</si>
  <si>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</si>
  <si>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</si>
  <si>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</si>
  <si>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</si>
  <si>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</si>
  <si>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</si>
  <si>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</si>
  <si>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</si>
  <si>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</si>
  <si>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</si>
  <si>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</si>
  <si>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</si>
  <si>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</si>
  <si>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</si>
  <si>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</si>
  <si>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</si>
  <si>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</si>
  <si>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</si>
  <si>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</si>
  <si>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</si>
  <si>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</si>
  <si>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</si>
  <si>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</si>
  <si>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</si>
  <si>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</si>
  <si>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</si>
  <si>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</si>
  <si>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</si>
  <si>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</si>
  <si>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</si>
  <si>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</si>
  <si>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</si>
  <si>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</si>
  <si>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</si>
  <si>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</si>
  <si>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</si>
  <si>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</si>
  <si>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</si>
  <si>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</si>
  <si>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</si>
  <si>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</si>
  <si>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</si>
  <si>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</si>
  <si>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</si>
  <si>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</si>
  <si>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</si>
  <si>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</si>
  <si>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</si>
  <si>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</si>
  <si>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</si>
  <si>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</si>
  <si>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</si>
  <si>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</si>
  <si>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</si>
  <si>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</si>
  <si>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</si>
  <si>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</si>
  <si>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</si>
  <si>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</si>
  <si>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</si>
  <si>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</si>
  <si>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</si>
  <si>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</si>
  <si>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</si>
  <si>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</si>
  <si>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</si>
  <si>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</si>
  <si>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</si>
  <si>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</si>
  <si>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</si>
  <si>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</si>
  <si>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</si>
  <si>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</si>
  <si>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</si>
  <si>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</si>
  <si>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</si>
  <si>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</si>
  <si>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</si>
  <si>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</si>
  <si>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</si>
  <si>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</si>
  <si>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</si>
  <si>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</si>
  <si>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</si>
  <si>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</si>
  <si>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</si>
  <si>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</si>
  <si>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</si>
  <si>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</si>
  <si>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</si>
  <si>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</si>
  <si>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</si>
  <si>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</si>
  <si>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</si>
  <si>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</si>
  <si>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</si>
  <si>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</si>
  <si>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</si>
  <si>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</si>
  <si>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</si>
  <si>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</si>
  <si>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</si>
  <si>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</si>
  <si>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</si>
  <si>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</si>
  <si>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</si>
  <si>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</si>
  <si>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</si>
  <si>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</si>
  <si>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</si>
  <si>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</si>
  <si>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</si>
  <si>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</si>
  <si>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</si>
  <si>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</si>
  <si>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</si>
  <si>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</si>
  <si>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</si>
  <si>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</si>
  <si>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</si>
  <si>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</si>
  <si>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</si>
  <si>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</si>
  <si>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</si>
  <si>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</si>
  <si>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</si>
  <si>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</si>
  <si>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</si>
  <si>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</si>
  <si>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</si>
  <si>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</si>
  <si>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</si>
  <si>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</si>
  <si>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</si>
  <si>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</si>
  <si>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</si>
  <si>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</si>
  <si>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</si>
  <si>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</si>
  <si>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</si>
  <si>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</si>
  <si>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</si>
  <si>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</si>
  <si>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</si>
  <si>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</si>
  <si>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</si>
  <si>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</si>
  <si>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</si>
  <si>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</si>
  <si>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</si>
  <si>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</si>
  <si>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</si>
  <si>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</si>
  <si>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</si>
  <si>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</si>
  <si>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</si>
  <si>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</si>
  <si>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</si>
  <si>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</si>
  <si>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</si>
  <si>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</si>
  <si>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</si>
  <si>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</si>
  <si>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</si>
  <si>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</si>
  <si>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</si>
  <si>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</si>
  <si>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</si>
  <si>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</si>
  <si>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</si>
  <si>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</si>
  <si>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</si>
  <si>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</si>
  <si>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</si>
  <si>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</si>
  <si>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</si>
  <si>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</si>
  <si>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</si>
  <si>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</si>
  <si>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</si>
  <si>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</si>
  <si>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</si>
  <si>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</si>
  <si>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</si>
  <si>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</si>
  <si>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</si>
  <si>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</si>
  <si>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</si>
  <si>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</si>
  <si>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</si>
  <si>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</si>
  <si>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</si>
  <si>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</si>
  <si>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</si>
  <si>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</si>
  <si>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</si>
  <si>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</si>
  <si>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</si>
  <si>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</si>
  <si>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</si>
  <si>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</si>
  <si>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</si>
  <si>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</si>
  <si>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</si>
  <si>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</si>
  <si>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</si>
  <si>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</si>
  <si>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</si>
  <si>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</si>
  <si>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</si>
  <si>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</si>
  <si>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</si>
  <si>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</si>
  <si>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</si>
  <si>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</si>
  <si>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</si>
  <si>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</si>
  <si>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</si>
  <si>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</si>
  <si>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</si>
  <si>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</si>
  <si>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</si>
  <si>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</si>
  <si>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</si>
  <si>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</si>
  <si>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</si>
  <si>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</si>
  <si>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</si>
  <si>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</si>
  <si>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</si>
  <si>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</si>
  <si>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</si>
  <si>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</si>
  <si>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</si>
  <si>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</si>
  <si>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</si>
  <si>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</si>
  <si>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</si>
  <si>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</si>
  <si>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</si>
  <si>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</si>
  <si>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</si>
  <si>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</si>
  <si>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</si>
  <si>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</si>
  <si>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</si>
  <si>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</si>
  <si>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</si>
  <si>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</si>
  <si>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</si>
  <si>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</si>
  <si>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</si>
  <si>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</si>
  <si>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</si>
  <si>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</si>
  <si>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</si>
  <si>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</si>
  <si>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</si>
  <si>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</si>
  <si>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</si>
  <si>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</si>
  <si>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</si>
  <si>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</si>
  <si>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</si>
  <si>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</si>
  <si>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</si>
  <si>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</si>
  <si>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</si>
  <si>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</si>
  <si>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</si>
  <si>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</si>
  <si>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</si>
  <si>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</si>
  <si>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</si>
  <si>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</si>
  <si>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</si>
  <si>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</si>
  <si>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</si>
  <si>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</si>
  <si>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</si>
  <si>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</si>
  <si>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</si>
  <si>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</si>
  <si>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</si>
  <si>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</si>
  <si>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</si>
  <si>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</si>
  <si>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</si>
  <si>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</si>
  <si>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</si>
  <si>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</si>
  <si>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</si>
  <si>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</si>
  <si>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</si>
  <si>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</si>
  <si>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</si>
  <si>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</si>
  <si>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</si>
  <si>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</si>
  <si>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</si>
  <si>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</si>
  <si>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</si>
  <si>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</si>
  <si>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</si>
  <si>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</si>
  <si>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</si>
  <si>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</si>
  <si>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</si>
  <si>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</si>
  <si>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</si>
  <si>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</si>
  <si>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</si>
  <si>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</si>
  <si>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</si>
  <si>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</si>
  <si>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</si>
  <si>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</si>
  <si>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</si>
  <si>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</si>
  <si>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</si>
  <si>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</si>
  <si>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</si>
  <si>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</si>
  <si>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</si>
  <si>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</si>
  <si>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</si>
  <si>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</si>
  <si>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</si>
  <si>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</si>
  <si>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</si>
  <si>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</si>
  <si>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</si>
  <si>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</si>
  <si>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</si>
  <si>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</si>
  <si>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</si>
  <si>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</si>
  <si>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</si>
  <si>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</si>
  <si>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</si>
  <si>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</si>
  <si>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</si>
  <si>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</si>
  <si>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</si>
  <si>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</si>
  <si>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</si>
  <si>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</si>
  <si>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</si>
  <si>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</si>
  <si>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</si>
  <si>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</si>
  <si>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</si>
  <si>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</si>
  <si>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</si>
  <si>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</si>
  <si>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</si>
  <si>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</si>
  <si>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</si>
  <si>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</si>
  <si>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</si>
  <si>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</si>
  <si>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</si>
  <si>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</si>
  <si>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</si>
  <si>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</si>
  <si>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</si>
  <si>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</si>
  <si>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</si>
  <si>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</si>
  <si>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</si>
  <si>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</si>
  <si>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</si>
  <si>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</si>
  <si>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</si>
  <si>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</si>
  <si>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</si>
  <si>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</si>
  <si>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</si>
  <si>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</si>
  <si>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</si>
  <si>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</si>
  <si>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</si>
  <si>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</si>
  <si>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</si>
  <si>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</si>
  <si>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</si>
  <si>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</si>
  <si>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</si>
  <si>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</si>
  <si>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</si>
  <si>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</si>
  <si>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</si>
  <si>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</si>
  <si>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</si>
  <si>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</si>
  <si>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</si>
  <si>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</si>
  <si>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</si>
  <si>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</si>
  <si>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</si>
  <si>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</si>
  <si>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</si>
  <si>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</si>
  <si>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</si>
  <si>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</si>
  <si>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</si>
  <si>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</si>
  <si>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</si>
  <si>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</si>
  <si>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</si>
  <si>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</si>
  <si>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</si>
  <si>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</si>
  <si>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</si>
  <si>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</si>
  <si>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</si>
  <si>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</si>
  <si>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</si>
  <si>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</si>
  <si>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</si>
  <si>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</si>
  <si>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</si>
  <si>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</si>
  <si>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</si>
  <si>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</si>
  <si>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</si>
  <si>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</si>
  <si>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</si>
  <si>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</si>
  <si>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</si>
  <si>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</si>
  <si>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</si>
  <si>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</si>
  <si>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</si>
  <si>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</si>
  <si>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</si>
  <si>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</si>
  <si>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</si>
  <si>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</si>
  <si>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</si>
  <si>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</si>
  <si>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</si>
  <si>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</si>
  <si>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</si>
  <si>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</si>
  <si>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</si>
  <si>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</si>
  <si>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</si>
  <si>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</si>
  <si>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</si>
  <si>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</si>
  <si>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</si>
  <si>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</si>
  <si>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</si>
  <si>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</si>
  <si>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</si>
  <si>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</si>
  <si>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</si>
  <si>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</si>
  <si>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</si>
  <si>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</si>
  <si>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</si>
  <si>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</si>
  <si>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</si>
  <si>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</si>
  <si>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</si>
  <si>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</si>
  <si>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</si>
  <si>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</si>
  <si>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</si>
  <si>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</si>
  <si>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</si>
  <si>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</si>
  <si>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</si>
  <si>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</si>
  <si>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</si>
  <si>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</si>
  <si>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</si>
  <si>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</si>
  <si>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</si>
  <si>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</si>
  <si>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</si>
  <si>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</si>
  <si>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</si>
  <si>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</si>
  <si>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</si>
  <si>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</si>
  <si>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</si>
  <si>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</si>
  <si>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</si>
  <si>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</si>
  <si>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</si>
  <si>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</si>
  <si>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</si>
  <si>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</si>
  <si>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</si>
  <si>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</si>
  <si>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</si>
  <si>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</si>
  <si>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</si>
  <si>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</si>
  <si>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</si>
  <si>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</si>
  <si>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</si>
  <si>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</si>
  <si>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</si>
  <si>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</si>
  <si>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</si>
  <si>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</si>
  <si>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</si>
  <si>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</si>
  <si>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</si>
  <si>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</si>
  <si>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</si>
  <si>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</si>
  <si>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</si>
  <si>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</si>
  <si>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</si>
  <si>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</si>
  <si>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</si>
  <si>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</si>
  <si>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</si>
  <si>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</si>
  <si>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</si>
  <si>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</si>
  <si>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</si>
  <si>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</si>
  <si>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</si>
  <si>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</si>
  <si>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</si>
  <si>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</si>
  <si>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</si>
  <si>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</si>
  <si>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</si>
  <si>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</si>
  <si>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</si>
  <si>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</si>
  <si>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</si>
  <si>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</si>
  <si>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</si>
  <si>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</si>
  <si>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</si>
  <si>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</si>
  <si>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</si>
  <si>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</si>
  <si>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</si>
  <si>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</si>
  <si>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</si>
  <si>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</si>
  <si>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</si>
  <si>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</si>
  <si>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</si>
  <si>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</si>
  <si>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</si>
  <si>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</si>
  <si>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</si>
  <si>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</si>
  <si>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</si>
  <si>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</si>
  <si>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</si>
  <si>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</si>
  <si>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</si>
  <si>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</si>
  <si>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</si>
  <si>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</si>
  <si>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</si>
  <si>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</si>
  <si>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</si>
  <si>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</si>
  <si>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</si>
  <si>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</si>
  <si>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</si>
  <si>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</si>
  <si>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</si>
  <si>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</si>
  <si>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</si>
  <si>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</si>
  <si>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</si>
  <si>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</si>
  <si>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</si>
  <si>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</si>
  <si>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</si>
  <si>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</si>
  <si>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</si>
  <si>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</si>
  <si>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</si>
  <si>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</si>
  <si>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</si>
  <si>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</si>
  <si>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</si>
  <si>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</si>
  <si>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</si>
  <si>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</si>
  <si>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</si>
  <si>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</si>
  <si>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</si>
  <si>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</si>
  <si>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</si>
  <si>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</si>
  <si>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</si>
  <si>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</si>
  <si>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</si>
  <si>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</si>
  <si>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</si>
  <si>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</si>
  <si>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</si>
  <si>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</si>
  <si>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</si>
  <si>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</si>
  <si>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</si>
  <si>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</si>
  <si>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</si>
  <si>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</si>
  <si>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</si>
  <si>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</si>
  <si>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</si>
  <si>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</si>
  <si>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</si>
  <si>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</si>
  <si>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</si>
  <si>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</si>
  <si>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</si>
  <si>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</si>
  <si>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</si>
  <si>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</si>
  <si>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</si>
  <si>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</si>
  <si>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</si>
  <si>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</si>
  <si>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</si>
  <si>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</si>
  <si>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</si>
  <si>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</si>
  <si>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</si>
  <si>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</si>
  <si>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</si>
  <si>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</si>
  <si>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</si>
  <si>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</si>
  <si>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</si>
  <si>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</si>
  <si>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</si>
  <si>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</si>
  <si>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</si>
  <si>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</si>
  <si>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</si>
  <si>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</si>
  <si>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</si>
  <si>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</si>
  <si>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</si>
  <si>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</si>
  <si>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</si>
  <si>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</si>
  <si>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</si>
  <si>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</si>
  <si>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</si>
  <si>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</si>
  <si>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</si>
  <si>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</si>
  <si>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</si>
  <si>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</si>
  <si>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</si>
  <si>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</si>
  <si>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</si>
  <si>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</si>
  <si>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</si>
  <si>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</si>
  <si>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</si>
  <si>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</si>
  <si>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</si>
  <si>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</si>
  <si>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</si>
  <si>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</si>
  <si>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</si>
  <si>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</si>
  <si>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</si>
  <si>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</si>
  <si>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</si>
  <si>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</si>
  <si>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</si>
  <si>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</si>
  <si>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</si>
  <si>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</si>
  <si>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</si>
  <si>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</si>
  <si>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</si>
  <si>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</si>
  <si>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</si>
  <si>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</si>
  <si>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</si>
  <si>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</si>
  <si>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</si>
  <si>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</si>
  <si>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</si>
  <si>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</si>
  <si>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</si>
  <si>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</si>
  <si>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</si>
  <si>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</si>
  <si>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</si>
  <si>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</si>
  <si>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</si>
  <si>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</si>
  <si>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</si>
  <si>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</si>
  <si>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</si>
  <si>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</si>
  <si>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</si>
  <si>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</si>
  <si>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</si>
  <si>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</si>
  <si>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</si>
  <si>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</si>
  <si>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</si>
  <si>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</si>
  <si>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</si>
  <si>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</si>
  <si>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</si>
  <si>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</si>
  <si>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</si>
  <si>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</si>
  <si>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</si>
  <si>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</si>
  <si>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</si>
  <si>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</si>
  <si>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</si>
  <si>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</si>
  <si>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</si>
  <si>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</si>
  <si>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</si>
  <si>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</si>
  <si>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</si>
  <si>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</si>
  <si>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</si>
  <si>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</si>
  <si>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</si>
  <si>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</si>
  <si>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</si>
  <si>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</si>
  <si>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</si>
  <si>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</si>
  <si>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</si>
  <si>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</si>
  <si>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</si>
  <si>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</si>
  <si>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</si>
  <si>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</si>
  <si>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</si>
  <si>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</si>
  <si>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</si>
  <si>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</si>
  <si>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</si>
  <si>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</si>
  <si>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</si>
  <si>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</si>
  <si>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</si>
  <si>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</si>
  <si>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</si>
  <si>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</si>
  <si>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</si>
  <si>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</si>
  <si>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</si>
  <si>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</si>
  <si>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</si>
  <si>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</si>
  <si>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</si>
  <si>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</si>
  <si>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</si>
  <si>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</si>
  <si>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</si>
  <si>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</si>
  <si>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</si>
  <si>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</si>
  <si>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</si>
  <si>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</si>
  <si>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</si>
  <si>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</si>
  <si>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</si>
  <si>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</si>
  <si>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</si>
  <si>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</si>
  <si>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</si>
  <si>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</si>
  <si>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</si>
  <si>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</si>
  <si>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</si>
  <si>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</si>
  <si>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</si>
  <si>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</si>
  <si>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</si>
  <si>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</si>
  <si>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</si>
  <si>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</si>
  <si>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</si>
  <si>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</si>
  <si>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</si>
  <si>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</si>
  <si>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</si>
  <si>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</si>
  <si>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</si>
  <si>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</si>
  <si>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</si>
  <si>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</si>
  <si>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</si>
  <si>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</si>
  <si>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</si>
  <si>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</si>
  <si>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</si>
  <si>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</si>
  <si>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</si>
  <si>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</si>
  <si>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</si>
  <si>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</si>
  <si>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</si>
  <si>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</si>
  <si>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</si>
  <si>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</si>
  <si>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</si>
  <si>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</si>
  <si>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</si>
  <si>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</si>
  <si>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</si>
  <si>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</si>
  <si>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</si>
  <si>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</si>
  <si>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</si>
  <si>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</si>
  <si>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</si>
  <si>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</si>
  <si>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</si>
  <si>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</si>
  <si>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</si>
  <si>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</si>
  <si>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</si>
  <si>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</si>
  <si>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</si>
  <si>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</si>
  <si>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</si>
  <si>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</si>
  <si>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</si>
  <si>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</si>
  <si>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</si>
  <si>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</si>
  <si>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</si>
  <si>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</si>
  <si>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</si>
  <si>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</si>
  <si>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</si>
  <si>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</si>
  <si>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</si>
  <si>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</si>
  <si>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</si>
  <si>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</si>
  <si>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</si>
  <si>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</si>
  <si>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</si>
  <si>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</si>
  <si>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</si>
  <si>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</si>
  <si>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</si>
  <si>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</si>
  <si>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</si>
  <si>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</si>
  <si>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</si>
  <si>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</si>
  <si>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</si>
  <si>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</si>
  <si>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</si>
  <si>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</si>
  <si>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</si>
  <si>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</si>
  <si>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</si>
  <si>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</si>
  <si>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</si>
  <si>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</si>
  <si>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</si>
  <si>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</si>
  <si>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</si>
  <si>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</si>
  <si>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</si>
  <si>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</si>
  <si>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</si>
  <si>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</si>
  <si>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</si>
  <si>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</si>
  <si>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</si>
  <si>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</si>
  <si>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</si>
  <si>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</si>
  <si>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</si>
  <si>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</si>
  <si>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</si>
  <si>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</si>
  <si>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</si>
  <si>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</si>
  <si>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</si>
  <si>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</si>
  <si>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</si>
  <si>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</si>
  <si>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</si>
  <si>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</si>
  <si>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</si>
  <si>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</si>
  <si>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</si>
  <si>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</si>
  <si>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</si>
  <si>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</si>
  <si>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</si>
  <si>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</si>
  <si>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</si>
  <si>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</si>
  <si>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</si>
  <si>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</si>
  <si>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</si>
  <si>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</si>
  <si>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</si>
  <si>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</si>
  <si>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</si>
  <si>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</si>
  <si>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</si>
  <si>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</si>
  <si>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</si>
  <si>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</si>
  <si>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</si>
  <si>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</si>
  <si>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</si>
  <si>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</si>
  <si>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</si>
  <si>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</si>
  <si>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</si>
  <si>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</si>
  <si>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</si>
  <si>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</si>
  <si>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</si>
  <si>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</si>
  <si>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</si>
  <si>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</si>
  <si>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</si>
  <si>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</si>
  <si>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</si>
  <si>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</si>
  <si>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</si>
  <si>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</si>
  <si>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</si>
  <si>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</si>
  <si>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</si>
  <si>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</si>
  <si>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</si>
  <si>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</si>
  <si>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</si>
  <si>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</si>
  <si>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</si>
  <si>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</si>
  <si>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</si>
  <si>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</si>
  <si>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</si>
  <si>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</si>
  <si>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</si>
  <si>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</si>
  <si>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</si>
  <si>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</si>
  <si>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</si>
  <si>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</si>
  <si>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</si>
  <si>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</si>
  <si>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</si>
  <si>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</si>
  <si>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</si>
  <si>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</si>
  <si>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</si>
  <si>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</si>
  <si>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</si>
  <si>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</si>
  <si>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</si>
  <si>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</si>
  <si>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</si>
  <si>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</si>
  <si>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</si>
  <si>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</si>
  <si>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</si>
  <si>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</si>
  <si>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</si>
  <si>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</si>
  <si>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</si>
  <si>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</si>
  <si>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</si>
  <si>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</si>
  <si>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</si>
  <si>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</si>
  <si>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</si>
  <si>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</si>
  <si>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</si>
  <si>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</si>
  <si>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</si>
  <si>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</si>
  <si>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</si>
  <si>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</si>
  <si>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</si>
  <si>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</si>
  <si>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</si>
  <si>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</si>
  <si>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</si>
  <si>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</si>
  <si>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</si>
  <si>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</si>
  <si>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</si>
  <si>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</si>
  <si>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</si>
  <si>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</si>
  <si>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</si>
  <si>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</si>
  <si>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</si>
  <si>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</si>
  <si>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</si>
  <si>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</si>
  <si>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</si>
  <si>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</si>
  <si>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</si>
  <si>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</si>
  <si>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</si>
  <si>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</si>
  <si>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</si>
  <si>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</si>
  <si>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</si>
  <si>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</si>
  <si>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</si>
  <si>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</si>
  <si>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</si>
  <si>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</si>
  <si>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</si>
  <si>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</si>
  <si>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</si>
  <si>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</si>
  <si>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</si>
  <si>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</si>
  <si>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</si>
  <si>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</si>
  <si>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</si>
  <si>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</si>
  <si>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</si>
  <si>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</si>
  <si>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</si>
  <si>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</si>
  <si>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</si>
  <si>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</si>
  <si>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</si>
  <si>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</si>
  <si>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</si>
  <si>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</si>
  <si>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</si>
  <si>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</si>
  <si>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</si>
  <si>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</si>
  <si>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</si>
  <si>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</si>
  <si>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</si>
  <si>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</si>
  <si>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</si>
  <si>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</si>
  <si>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</si>
  <si>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</si>
  <si>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</si>
  <si>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</si>
  <si>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</si>
  <si>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</si>
  <si>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</si>
  <si>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</si>
  <si>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</si>
  <si>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</si>
  <si>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</si>
  <si>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</si>
  <si>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</si>
  <si>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</si>
  <si>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</si>
  <si>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</si>
  <si>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</si>
  <si>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</si>
  <si>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</si>
  <si>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</si>
  <si>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</si>
  <si>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</si>
  <si>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</si>
  <si>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</si>
  <si>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</si>
  <si>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</si>
  <si>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</si>
  <si>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</si>
  <si>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</si>
  <si>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</si>
  <si>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</si>
  <si>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</si>
  <si>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</si>
  <si>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</si>
  <si>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</si>
  <si>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</si>
  <si>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</si>
  <si>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</si>
  <si>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</si>
  <si>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</si>
  <si>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</si>
  <si>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</si>
  <si>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</si>
  <si>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</si>
  <si>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</si>
  <si>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</si>
  <si>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</si>
  <si>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</si>
  <si>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</si>
  <si>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</si>
  <si>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</si>
  <si>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</si>
  <si>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</si>
  <si>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</si>
  <si>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</si>
  <si>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</si>
  <si>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</si>
  <si>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</si>
  <si>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</si>
  <si>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</si>
  <si>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</si>
  <si>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</si>
  <si>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</si>
  <si>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</si>
  <si>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</si>
  <si>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</si>
  <si>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</si>
  <si>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</si>
  <si>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</si>
  <si>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</si>
  <si>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</si>
  <si>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</si>
  <si>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</si>
  <si>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</si>
  <si>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</si>
  <si>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</si>
  <si>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</si>
  <si>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</si>
  <si>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</si>
  <si>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</si>
  <si>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</si>
  <si>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</si>
  <si>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</si>
  <si>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</si>
  <si>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</si>
  <si>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</si>
  <si>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</si>
  <si>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</si>
  <si>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</si>
  <si>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</si>
  <si>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</si>
  <si>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</si>
  <si>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</si>
  <si>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</si>
  <si>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</si>
  <si>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</si>
  <si>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</si>
  <si>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</si>
  <si>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</si>
  <si>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</si>
  <si>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</si>
  <si>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</si>
  <si>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</si>
  <si>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</si>
  <si>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</si>
  <si>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</si>
  <si>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</si>
  <si>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</si>
  <si>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</si>
  <si>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</si>
  <si>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</si>
  <si>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</si>
  <si>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</si>
  <si>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</si>
  <si>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</si>
  <si>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</si>
  <si>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</si>
  <si>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</si>
  <si>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</si>
  <si>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</si>
  <si>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</si>
  <si>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</si>
  <si>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</si>
  <si>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</si>
  <si>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</si>
  <si>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</si>
  <si>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</si>
  <si>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</si>
  <si>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</si>
  <si>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</si>
  <si>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</si>
  <si>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</si>
  <si>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</si>
  <si>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</si>
  <si>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</si>
  <si>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</si>
  <si>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</si>
  <si>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</si>
  <si>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</si>
  <si>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</si>
  <si>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</si>
  <si>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</si>
  <si>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</si>
  <si>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</si>
  <si>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</si>
  <si>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</si>
  <si>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</si>
  <si>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</si>
  <si>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</si>
  <si>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</si>
  <si>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</si>
  <si>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</si>
  <si>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</si>
  <si>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</si>
  <si>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</si>
  <si>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</si>
  <si>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</si>
  <si>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</si>
  <si>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</si>
  <si>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</si>
  <si>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</si>
  <si>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</si>
  <si>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</si>
  <si>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</si>
  <si>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</si>
  <si>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</si>
  <si>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</si>
  <si>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</si>
  <si>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</si>
  <si>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</si>
  <si>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</si>
  <si>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</si>
  <si>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</si>
  <si>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</si>
  <si>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</si>
  <si>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</si>
  <si>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</si>
  <si>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</si>
  <si>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</si>
  <si>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</si>
  <si>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</si>
  <si>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</si>
  <si>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</si>
  <si>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</si>
  <si>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</si>
  <si>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</si>
  <si>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</si>
  <si>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</si>
  <si>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</si>
  <si>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</si>
  <si>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</si>
  <si>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</si>
  <si>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</si>
  <si>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</si>
  <si>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</si>
  <si>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</si>
  <si>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</si>
  <si>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</si>
  <si>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</si>
  <si>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</si>
  <si>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</si>
  <si>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</si>
  <si>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</si>
  <si>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</si>
  <si>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</si>
  <si>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</si>
  <si>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</si>
  <si>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</si>
  <si>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</si>
  <si>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</si>
  <si>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</si>
  <si>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</si>
  <si>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</si>
  <si>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</si>
  <si>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</si>
  <si>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</si>
  <si>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</si>
  <si>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</si>
  <si>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</si>
  <si>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</si>
  <si>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</si>
  <si>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</si>
  <si>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</si>
  <si>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</si>
  <si>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</si>
  <si>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</si>
  <si>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</si>
  <si>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</si>
  <si>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</si>
  <si>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</si>
  <si>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</si>
  <si>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</si>
  <si>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</si>
  <si>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</si>
  <si>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</si>
  <si>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</si>
  <si>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</si>
  <si>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</si>
  <si>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</si>
  <si>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</si>
  <si>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</si>
  <si>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</si>
  <si>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</si>
  <si>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</si>
  <si>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</si>
  <si>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</si>
  <si>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</si>
  <si>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</si>
  <si>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</si>
  <si>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</si>
  <si>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</si>
  <si>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</si>
  <si>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</si>
  <si>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</si>
  <si>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</si>
  <si>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</si>
  <si>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</si>
  <si>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</si>
  <si>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</si>
  <si>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</si>
  <si>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</si>
  <si>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</si>
  <si>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</si>
  <si>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</si>
  <si>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</si>
  <si>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</si>
  <si>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</si>
  <si>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</si>
  <si>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</si>
  <si>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</si>
  <si>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</si>
  <si>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</si>
  <si>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</si>
  <si>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</si>
  <si>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</si>
  <si>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</si>
  <si>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</si>
  <si>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</si>
  <si>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</si>
  <si>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</si>
  <si>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</si>
  <si>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</si>
  <si>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</si>
  <si>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</si>
  <si>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</si>
  <si>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</si>
  <si>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</si>
  <si>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</si>
  <si>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</si>
  <si>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</si>
  <si>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</si>
  <si>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</si>
  <si>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</si>
  <si>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</si>
  <si>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</si>
  <si>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</si>
  <si>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</si>
  <si>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</si>
  <si>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</si>
  <si>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</si>
  <si>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</si>
  <si>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</si>
  <si>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</si>
  <si>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</si>
  <si>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</si>
  <si>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</si>
  <si>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</si>
  <si>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</si>
  <si>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</si>
  <si>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</si>
  <si>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</si>
  <si>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</si>
  <si>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</si>
  <si>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</si>
  <si>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</si>
  <si>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</si>
  <si>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</si>
  <si>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</si>
  <si>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</si>
  <si>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</si>
  <si>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</si>
  <si>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</si>
  <si>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</si>
  <si>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</si>
  <si>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</si>
  <si>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</si>
  <si>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</si>
  <si>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</si>
  <si>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</si>
  <si>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</si>
  <si>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</si>
  <si>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</si>
  <si>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</si>
  <si>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</si>
  <si>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</si>
  <si>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</si>
  <si>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</si>
  <si>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</si>
  <si>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</si>
  <si>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</si>
  <si>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</si>
  <si>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</si>
  <si>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</si>
  <si>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</si>
  <si>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</si>
  <si>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</si>
  <si>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</si>
  <si>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</si>
  <si>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</si>
  <si>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</si>
  <si>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</si>
  <si>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</si>
  <si>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</si>
  <si>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</si>
  <si>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</si>
  <si>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</si>
  <si>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</si>
  <si>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</si>
  <si>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</si>
  <si>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</si>
  <si>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</si>
  <si>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</si>
  <si>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</si>
  <si>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</si>
  <si>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</si>
  <si>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</si>
  <si>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</si>
  <si>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</si>
  <si>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</si>
  <si>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</si>
  <si>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</si>
  <si>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</si>
  <si>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</si>
  <si>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</si>
  <si>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</si>
  <si>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</si>
  <si>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</si>
  <si>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</si>
  <si>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</si>
  <si>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</si>
  <si>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</si>
  <si>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</si>
  <si>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</si>
  <si>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</si>
  <si>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</si>
  <si>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</si>
  <si>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</si>
  <si>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</si>
  <si>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</si>
  <si>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</si>
  <si>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</si>
  <si>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</si>
  <si>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</si>
  <si>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</si>
  <si>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</si>
  <si>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</si>
  <si>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</si>
  <si>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</si>
  <si>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</si>
  <si>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</si>
  <si>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</si>
  <si>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</si>
  <si>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</si>
  <si>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</si>
  <si>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</si>
  <si>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</si>
  <si>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</si>
  <si>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</si>
  <si>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</si>
  <si>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</si>
  <si>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</si>
  <si>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</si>
  <si>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</si>
  <si>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</si>
  <si>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</si>
  <si>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</si>
  <si>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</si>
  <si>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</si>
  <si>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</si>
  <si>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</si>
  <si>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</si>
  <si>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</si>
  <si>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</si>
  <si>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</si>
  <si>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</si>
  <si>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</si>
  <si>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</si>
  <si>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</si>
  <si>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</si>
  <si>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</si>
  <si>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</si>
  <si>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</si>
  <si>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</si>
  <si>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</si>
  <si>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</si>
  <si>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</si>
  <si>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</si>
  <si>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</si>
  <si>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</si>
  <si>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</si>
  <si>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</si>
  <si>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</si>
  <si>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</si>
  <si>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</si>
  <si>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</si>
  <si>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</si>
  <si>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</si>
  <si>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</si>
  <si>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</si>
  <si>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</si>
  <si>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</si>
  <si>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</si>
  <si>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</si>
  <si>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</si>
  <si>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</si>
  <si>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</si>
  <si>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</si>
  <si>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</si>
  <si>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</si>
  <si>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</si>
  <si>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</si>
  <si>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</si>
  <si>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</si>
  <si>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</si>
  <si>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</si>
  <si>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</si>
  <si>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</si>
  <si>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</si>
  <si>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</si>
  <si>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</si>
  <si>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</si>
  <si>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</si>
  <si>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</si>
  <si>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</si>
  <si>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</si>
  <si>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</si>
  <si>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</si>
  <si>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</si>
  <si>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</si>
  <si>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</si>
  <si>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</si>
  <si>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</si>
  <si>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</si>
  <si>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</si>
  <si>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</si>
  <si>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</si>
  <si>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</si>
  <si>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</si>
  <si>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</si>
  <si>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</si>
  <si>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</si>
  <si>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</si>
  <si>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</si>
  <si>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</si>
  <si>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</si>
  <si>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</si>
  <si>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</si>
  <si>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</si>
  <si>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</si>
  <si>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</si>
  <si>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</si>
  <si>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</si>
  <si>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</si>
  <si>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</si>
  <si>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</si>
  <si>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</si>
  <si>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</si>
  <si>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</si>
  <si>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</si>
  <si>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</si>
  <si>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</si>
  <si>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</si>
  <si>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</si>
  <si>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</si>
  <si>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</si>
  <si>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</si>
  <si>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</si>
  <si>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</si>
  <si>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</si>
  <si>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</si>
  <si>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</si>
  <si>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</si>
  <si>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</si>
  <si>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</si>
  <si>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</si>
  <si>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</si>
  <si>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</si>
  <si>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</si>
  <si>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</si>
  <si>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</si>
  <si>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</si>
  <si>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</si>
  <si>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</si>
  <si>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</si>
  <si>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</si>
  <si>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</si>
  <si>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</si>
  <si>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</si>
  <si>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</si>
  <si>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</si>
  <si>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</si>
  <si>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</si>
  <si>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</si>
  <si>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</si>
  <si>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</si>
  <si>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</si>
  <si>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</si>
  <si>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</si>
  <si>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</si>
  <si>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</si>
  <si>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</si>
  <si>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</si>
  <si>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</si>
  <si>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</si>
  <si>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</si>
  <si>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</si>
  <si>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</si>
  <si>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</si>
  <si>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</si>
  <si>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</si>
  <si>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</si>
  <si>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</si>
  <si>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</si>
  <si>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</si>
  <si>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</si>
  <si>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</si>
  <si>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</si>
  <si>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</si>
  <si>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</si>
  <si>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</si>
  <si>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</si>
  <si>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</si>
  <si>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</si>
  <si>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</si>
  <si>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</si>
  <si>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</si>
  <si>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</si>
  <si>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</si>
  <si>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</si>
  <si>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</si>
  <si>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</si>
  <si>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</si>
  <si>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</si>
  <si>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</si>
  <si>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</si>
  <si>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</si>
  <si>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</si>
  <si>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</si>
  <si>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</si>
  <si>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</si>
  <si>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</si>
  <si>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</si>
  <si>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</si>
  <si>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</si>
  <si>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</si>
  <si>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</si>
  <si>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</si>
  <si>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</si>
  <si>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</si>
  <si>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</si>
  <si>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</si>
  <si>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</si>
  <si>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</si>
  <si>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</si>
  <si>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</si>
  <si>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</si>
  <si>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</si>
  <si>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</si>
  <si>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</si>
  <si>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</si>
  <si>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</si>
  <si>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</si>
  <si>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</si>
  <si>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</si>
  <si>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</si>
  <si>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</si>
  <si>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</si>
  <si>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</si>
  <si>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</si>
  <si>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</si>
  <si>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</si>
  <si>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</si>
  <si>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</si>
  <si>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</si>
  <si>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</si>
  <si>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</si>
  <si>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</si>
  <si>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</si>
  <si>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</si>
  <si>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</si>
  <si>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</si>
  <si>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</si>
  <si>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</si>
  <si>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</si>
  <si>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</si>
  <si>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</si>
  <si>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</si>
  <si>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</si>
  <si>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</si>
  <si>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</si>
  <si>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</si>
  <si>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</si>
  <si>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</si>
  <si>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</si>
  <si>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</si>
  <si>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</si>
  <si>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</si>
  <si>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</si>
  <si>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</si>
  <si>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</si>
  <si>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</si>
  <si>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</si>
  <si>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</si>
  <si>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</si>
  <si>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</si>
  <si>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</si>
  <si>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</si>
  <si>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</si>
  <si>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</si>
  <si>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</si>
  <si>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</si>
  <si>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</si>
  <si>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</si>
  <si>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</si>
  <si>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</si>
  <si>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</si>
  <si>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</si>
  <si>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</si>
  <si>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</si>
  <si>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</si>
  <si>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</si>
  <si>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</si>
  <si>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</si>
  <si>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</si>
  <si>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</si>
  <si>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</si>
  <si>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</si>
  <si>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</si>
  <si>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</si>
  <si>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</si>
  <si>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</si>
  <si>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</si>
  <si>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</si>
  <si>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</si>
  <si>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</si>
  <si>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</si>
  <si>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</si>
  <si>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</si>
  <si>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</si>
  <si>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</si>
  <si>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</si>
  <si>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</si>
  <si>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</si>
  <si>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</si>
  <si>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</si>
  <si>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</si>
  <si>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</si>
  <si>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</si>
  <si>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</si>
  <si>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</si>
  <si>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</si>
  <si>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</si>
  <si>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</si>
  <si>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</si>
  <si>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</si>
  <si>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</si>
  <si>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</si>
  <si>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</si>
  <si>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</si>
  <si>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</si>
  <si>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</si>
  <si>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</si>
  <si>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</si>
  <si>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</si>
  <si>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</si>
  <si>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</si>
  <si>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</si>
  <si>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</si>
  <si>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</si>
  <si>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</si>
  <si>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</si>
  <si>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</si>
  <si>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</si>
  <si>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</si>
  <si>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</si>
  <si>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</si>
  <si>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</si>
  <si>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</si>
  <si>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</si>
  <si>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</si>
  <si>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</si>
  <si>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</si>
  <si>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</si>
  <si>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</si>
  <si>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</si>
  <si>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</si>
  <si>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</si>
  <si>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</si>
  <si>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</si>
  <si>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</si>
  <si>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</si>
  <si>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</si>
  <si>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</si>
  <si>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</si>
  <si>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</si>
  <si>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</si>
  <si>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</si>
  <si>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</si>
  <si>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</si>
  <si>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</si>
  <si>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</si>
  <si>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</si>
  <si>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</si>
  <si>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</si>
  <si>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</si>
  <si>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</si>
  <si>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</si>
  <si>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</si>
  <si>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</si>
  <si>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</si>
  <si>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</si>
  <si>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</si>
  <si>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</si>
  <si>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</si>
  <si>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</si>
  <si>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</si>
  <si>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</si>
  <si>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</si>
  <si>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</si>
  <si>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</si>
  <si>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</si>
  <si>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</si>
  <si>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</si>
  <si>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</si>
  <si>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</si>
  <si>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</si>
  <si>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</si>
  <si>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</si>
  <si>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</si>
  <si>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</si>
  <si>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</si>
  <si>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</si>
  <si>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</si>
  <si>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</si>
  <si>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</si>
  <si>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</si>
  <si>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</si>
  <si>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</si>
  <si>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</si>
  <si>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</si>
  <si>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</si>
  <si>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</si>
  <si>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</si>
  <si>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</si>
  <si>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</si>
  <si>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</si>
  <si>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</si>
  <si>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</si>
  <si>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</si>
  <si>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</si>
  <si>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</si>
  <si>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</si>
  <si>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</si>
  <si>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</si>
  <si>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</si>
  <si>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</si>
  <si>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</si>
  <si>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</si>
  <si>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</si>
  <si>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</si>
  <si>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</si>
  <si>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</si>
  <si>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</si>
  <si>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</si>
  <si>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</si>
  <si>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</si>
  <si>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</si>
  <si>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</si>
  <si>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</si>
  <si>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</si>
  <si>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</si>
  <si>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</si>
  <si>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</si>
  <si>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</si>
  <si>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</si>
  <si>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</si>
  <si>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</si>
  <si>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</si>
  <si>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</si>
  <si>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</si>
  <si>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</si>
  <si>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</si>
  <si>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</si>
  <si>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</si>
  <si>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</si>
  <si>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</si>
  <si>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</si>
  <si>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</si>
  <si>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</si>
  <si>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</si>
  <si>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</si>
  <si>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</si>
  <si>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</si>
  <si>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</si>
  <si>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</si>
  <si>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</si>
  <si>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</si>
  <si>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</si>
  <si>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</si>
  <si>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</si>
  <si>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</si>
  <si>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</si>
  <si>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</si>
  <si>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</si>
  <si>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</si>
  <si>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</si>
  <si>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</si>
  <si>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</si>
  <si>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</si>
  <si>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</si>
  <si>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</si>
  <si>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</si>
  <si>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</si>
  <si>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</si>
  <si>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</si>
  <si>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</si>
  <si>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</si>
  <si>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</si>
  <si>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</si>
  <si>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</si>
  <si>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</si>
  <si>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</si>
  <si>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</si>
  <si>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</si>
  <si>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</si>
  <si>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</si>
  <si>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</si>
  <si>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</si>
  <si>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</si>
  <si>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</si>
  <si>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</si>
  <si>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</si>
  <si>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</si>
  <si>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</si>
  <si>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</si>
  <si>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</si>
  <si>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</si>
  <si>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</si>
  <si>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</si>
  <si>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</si>
  <si>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</si>
  <si>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</si>
  <si>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</si>
  <si>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</si>
  <si>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</si>
  <si>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</si>
  <si>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</si>
  <si>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</si>
  <si>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</si>
  <si>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</si>
  <si>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</si>
  <si>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</si>
  <si>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</si>
  <si>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</si>
  <si>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</si>
  <si>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</si>
  <si>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</si>
  <si>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</si>
  <si>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</si>
  <si>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</si>
  <si>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</si>
  <si>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</si>
  <si>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</si>
  <si>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</si>
  <si>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</si>
  <si>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</si>
  <si>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</si>
  <si>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</si>
  <si>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</si>
  <si>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</si>
  <si>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</si>
  <si>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</si>
  <si>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</si>
  <si>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</si>
  <si>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</si>
  <si>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</si>
  <si>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</si>
  <si>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</si>
  <si>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</si>
  <si>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</si>
  <si>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</si>
  <si>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</si>
  <si>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</si>
  <si>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</si>
  <si>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</si>
  <si>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</si>
  <si>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</si>
  <si>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</si>
  <si>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</si>
  <si>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</si>
  <si>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</si>
  <si>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</si>
  <si>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</si>
  <si>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</si>
  <si>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</si>
  <si>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</si>
  <si>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</si>
  <si>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</si>
  <si>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</si>
  <si>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</si>
  <si>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</si>
  <si>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</si>
  <si>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</si>
  <si>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</si>
  <si>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</si>
  <si>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</si>
  <si>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</si>
  <si>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</si>
  <si>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</si>
  <si>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</si>
  <si>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</si>
  <si>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</si>
  <si>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</si>
  <si>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</si>
  <si>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</si>
  <si>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</si>
  <si>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</si>
  <si>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</si>
  <si>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</si>
  <si>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</si>
  <si>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</si>
  <si>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</si>
  <si>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</si>
  <si>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</si>
  <si>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</si>
  <si>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</si>
  <si>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</si>
  <si>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</si>
  <si>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</si>
  <si>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</si>
  <si>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</si>
  <si>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</si>
  <si>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</si>
  <si>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</si>
  <si>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</si>
  <si>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</si>
  <si>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</si>
  <si>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</si>
  <si>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</si>
  <si>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</si>
  <si>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</si>
  <si>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</si>
  <si>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</si>
  <si>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</si>
  <si>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</si>
  <si>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</si>
  <si>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</si>
  <si>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</si>
  <si>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</si>
  <si>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</si>
  <si>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</si>
  <si>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</si>
  <si>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</si>
  <si>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</si>
  <si>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</si>
  <si>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</si>
  <si>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</si>
  <si>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</si>
  <si>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</si>
  <si>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</si>
  <si>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</si>
  <si>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</si>
  <si>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</si>
  <si>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</si>
  <si>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</si>
  <si>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</si>
  <si>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</si>
  <si>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</si>
  <si>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</si>
  <si>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</si>
  <si>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</si>
  <si>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</si>
  <si>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</si>
  <si>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</si>
  <si>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</si>
  <si>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</si>
  <si>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</si>
  <si>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</si>
  <si>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</si>
  <si>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</si>
  <si>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</si>
  <si>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</si>
  <si>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</si>
  <si>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</si>
  <si>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</si>
  <si>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</si>
  <si>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</si>
  <si>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</si>
  <si>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</si>
  <si>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</si>
  <si>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</si>
  <si>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</si>
  <si>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</si>
  <si>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</si>
  <si>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</si>
  <si>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</si>
  <si>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</si>
  <si>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</si>
  <si>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</si>
  <si>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</si>
  <si>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</si>
  <si>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</si>
  <si>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</si>
  <si>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</si>
  <si>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</si>
  <si>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</si>
  <si>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</si>
  <si>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</si>
  <si>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</si>
  <si>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</si>
  <si>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</si>
  <si>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</si>
  <si>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</si>
  <si>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</si>
  <si>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</si>
  <si>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</si>
  <si>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</si>
  <si>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</si>
  <si>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</si>
  <si>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</si>
  <si>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</si>
  <si>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</si>
  <si>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</si>
  <si>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</si>
  <si>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</si>
  <si>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</si>
  <si>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</si>
  <si>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</si>
  <si>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</si>
  <si>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</si>
  <si>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</si>
  <si>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</si>
  <si>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</si>
  <si>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</si>
  <si>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</si>
  <si>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</si>
  <si>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</si>
  <si>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</si>
  <si>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</si>
  <si>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</si>
  <si>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</si>
  <si>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</si>
  <si>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</si>
  <si>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</si>
  <si>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</si>
  <si>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</si>
  <si>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</si>
  <si>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</si>
  <si>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</si>
  <si>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</si>
  <si>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</si>
  <si>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</si>
  <si>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</si>
  <si>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</si>
  <si>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</si>
  <si>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</si>
  <si>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</si>
  <si>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</si>
  <si>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</si>
  <si>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</si>
  <si>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</si>
  <si>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</si>
  <si>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</si>
  <si>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</si>
  <si>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</si>
  <si>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</si>
  <si>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</si>
  <si>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</si>
  <si>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</si>
  <si>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</si>
  <si>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</si>
  <si>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</si>
  <si>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</si>
  <si>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</si>
  <si>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</si>
  <si>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</si>
  <si>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</si>
  <si>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</si>
  <si>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</si>
  <si>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</si>
  <si>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</si>
  <si>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</si>
  <si>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</si>
  <si>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</si>
  <si>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</si>
  <si>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</si>
  <si>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</si>
  <si>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</si>
  <si>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</si>
  <si>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</si>
  <si>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</si>
  <si>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</si>
  <si>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</si>
  <si>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</si>
  <si>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</si>
  <si>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</si>
  <si>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</si>
  <si>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</si>
  <si>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</si>
  <si>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</si>
  <si>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</si>
  <si>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</si>
  <si>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</si>
  <si>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</si>
  <si>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</si>
  <si>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</si>
  <si>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</si>
  <si>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</si>
  <si>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</si>
  <si>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</si>
  <si>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</si>
  <si>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</si>
  <si>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</si>
  <si>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</si>
  <si>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</si>
  <si>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</si>
  <si>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</si>
  <si>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</si>
  <si>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</si>
  <si>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</si>
  <si>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</si>
  <si>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</si>
  <si>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</si>
  <si>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</si>
  <si>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</si>
  <si>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</si>
  <si>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</si>
  <si>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</si>
  <si>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</si>
  <si>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</si>
  <si>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</si>
  <si>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</si>
  <si>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</si>
  <si>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</si>
  <si>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</si>
  <si>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</si>
  <si>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</si>
  <si>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</si>
  <si>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</si>
  <si>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</si>
  <si>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</si>
  <si>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</si>
  <si>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</si>
  <si>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</si>
  <si>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</si>
  <si>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</si>
  <si>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</si>
  <si>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</si>
  <si>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</si>
  <si>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</si>
  <si>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</si>
  <si>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</si>
  <si>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</si>
  <si>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</si>
  <si>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</si>
  <si>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</si>
  <si>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</si>
  <si>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</si>
  <si>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</si>
  <si>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</si>
  <si>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</si>
  <si>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</si>
  <si>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</si>
  <si>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</si>
  <si>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</si>
  <si>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</si>
  <si>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</si>
  <si>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</si>
  <si>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</si>
  <si>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</si>
  <si>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</si>
  <si>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</si>
  <si>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</si>
  <si>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</si>
  <si>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</si>
  <si>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</si>
  <si>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</si>
  <si>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</si>
  <si>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</si>
  <si>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</si>
  <si>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</si>
  <si>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</si>
  <si>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</si>
  <si>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</si>
  <si>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</si>
  <si>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</si>
  <si>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</si>
  <si>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</si>
  <si>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</si>
  <si>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</si>
  <si>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</si>
  <si>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</si>
  <si>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</si>
  <si>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</si>
  <si>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</si>
  <si>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</si>
  <si>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</si>
  <si>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</si>
  <si>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</si>
  <si>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</si>
  <si>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</si>
  <si>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</si>
  <si>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</si>
  <si>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</si>
  <si>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</si>
  <si>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</si>
  <si>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</si>
  <si>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</si>
  <si>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</si>
  <si>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</si>
  <si>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</si>
  <si>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</si>
  <si>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</si>
  <si>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</si>
  <si>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</si>
  <si>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</si>
  <si>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</si>
  <si>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</si>
  <si>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</si>
  <si>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</si>
  <si>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</si>
  <si>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</si>
  <si>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</si>
  <si>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</si>
  <si>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</si>
  <si>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</si>
  <si>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</si>
  <si>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</si>
  <si>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</si>
  <si>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</si>
  <si>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</si>
  <si>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</si>
  <si>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</si>
  <si>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</si>
  <si>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</si>
  <si>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</si>
  <si>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</si>
  <si>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</si>
  <si>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</si>
  <si>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</si>
  <si>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</si>
  <si>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</si>
  <si>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</si>
  <si>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</si>
  <si>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</si>
  <si>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</si>
  <si>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</si>
  <si>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</si>
  <si>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</si>
  <si>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</si>
  <si>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</si>
  <si>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</si>
  <si>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</si>
  <si>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</si>
  <si>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</si>
  <si>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</si>
  <si>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</si>
  <si>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</si>
  <si>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</si>
  <si>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</si>
  <si>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</si>
  <si>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</si>
  <si>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</si>
  <si>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</si>
  <si>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</si>
  <si>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</si>
  <si>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</si>
  <si>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</si>
  <si>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</si>
  <si>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</si>
  <si>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</si>
  <si>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</si>
  <si>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</si>
  <si>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</si>
  <si>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</si>
  <si>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</si>
  <si>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</si>
  <si>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</si>
  <si>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</si>
  <si>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</si>
  <si>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</si>
  <si>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</si>
  <si>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</si>
  <si>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</si>
  <si>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</si>
  <si>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</si>
  <si>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</si>
  <si>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</si>
  <si>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</si>
  <si>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</si>
  <si>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</si>
  <si>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</si>
  <si>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</si>
  <si>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</si>
  <si>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</si>
  <si>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</si>
  <si>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</si>
  <si>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</si>
  <si>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</si>
  <si>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</si>
  <si>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</si>
  <si>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</si>
  <si>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</si>
  <si>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</si>
  <si>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</si>
  <si>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</si>
  <si>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</si>
  <si>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</si>
  <si>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</si>
  <si>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</si>
  <si>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</si>
  <si>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</si>
  <si>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</si>
  <si>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</si>
  <si>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</si>
  <si>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</si>
  <si>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</si>
  <si>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</si>
  <si>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</si>
  <si>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</si>
  <si>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</si>
  <si>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</si>
  <si>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</si>
  <si>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</si>
  <si>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</si>
  <si>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</si>
  <si>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</si>
  <si>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</si>
  <si>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</si>
  <si>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</si>
  <si>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</si>
  <si>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</si>
  <si>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</si>
  <si>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</si>
  <si>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</si>
  <si>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</si>
  <si>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</si>
  <si>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</si>
  <si>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</si>
  <si>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</si>
  <si>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</si>
  <si>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</si>
  <si>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</si>
  <si>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</si>
  <si>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</si>
  <si>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</si>
  <si>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</si>
  <si>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</si>
  <si>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</si>
  <si>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</si>
  <si>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</si>
  <si>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</si>
  <si>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</si>
  <si>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</si>
  <si>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</si>
  <si>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</si>
  <si>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</si>
  <si>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</si>
  <si>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</si>
  <si>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</si>
  <si>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</si>
  <si>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</si>
  <si>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</si>
  <si>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</si>
  <si>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</si>
  <si>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</si>
  <si>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</si>
  <si>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</si>
  <si>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</si>
  <si>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</si>
  <si>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</si>
  <si>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</si>
  <si>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</si>
  <si>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</si>
  <si>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</si>
  <si>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</si>
  <si>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</si>
  <si>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</si>
  <si>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</si>
  <si>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</si>
  <si>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</si>
  <si>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</si>
  <si>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</si>
  <si>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</si>
  <si>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</si>
  <si>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</si>
  <si>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</si>
  <si>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</si>
  <si>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</si>
  <si>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</si>
  <si>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</si>
  <si>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</si>
  <si>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</si>
  <si>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</si>
  <si>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</si>
  <si>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</si>
  <si>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</si>
  <si>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</si>
  <si>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</si>
  <si>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</si>
  <si>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</si>
  <si>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</si>
  <si>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</si>
  <si>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</si>
  <si>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</si>
  <si>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</si>
  <si>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</si>
  <si>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</si>
  <si>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</si>
  <si>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</si>
  <si>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</si>
  <si>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</si>
  <si>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</si>
  <si>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</si>
  <si>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</si>
  <si>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</si>
  <si>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</si>
  <si>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</si>
  <si>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</si>
  <si>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</si>
  <si>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</si>
  <si>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</si>
  <si>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</si>
  <si>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</si>
  <si>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</si>
  <si>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</si>
  <si>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</si>
  <si>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</si>
  <si>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</si>
  <si>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</si>
  <si>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</si>
  <si>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</si>
  <si>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</si>
  <si>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</si>
  <si>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</si>
  <si>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</si>
  <si>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</si>
  <si>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</si>
  <si>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</si>
  <si>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</si>
  <si>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</si>
  <si>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</si>
  <si>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</si>
  <si>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</si>
  <si>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</si>
  <si>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</si>
  <si>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</si>
  <si>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</si>
  <si>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</si>
  <si>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</si>
  <si>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</si>
  <si>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</si>
  <si>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</si>
  <si>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</si>
  <si>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</si>
  <si>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</si>
  <si>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</si>
  <si>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</si>
  <si>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</si>
  <si>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</si>
  <si>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</si>
  <si>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</si>
  <si>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</si>
  <si>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</si>
  <si>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</si>
  <si>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</si>
  <si>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</si>
  <si>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</si>
  <si>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</si>
  <si>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</si>
  <si>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</si>
  <si>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</si>
  <si>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</si>
  <si>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</si>
  <si>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</si>
  <si>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</si>
  <si>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</si>
  <si>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</si>
  <si>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</si>
  <si>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</si>
  <si>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</si>
  <si>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</si>
  <si>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</si>
  <si>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</si>
  <si>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</si>
  <si>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</si>
  <si>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</si>
  <si>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</si>
  <si>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</si>
  <si>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</si>
  <si>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</si>
  <si>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</si>
  <si>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</si>
  <si>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</si>
  <si>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</si>
  <si>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</si>
  <si>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</si>
  <si>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</si>
  <si>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</si>
  <si>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</si>
  <si>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</si>
  <si>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</si>
  <si>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</si>
  <si>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</si>
  <si>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</si>
  <si>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</si>
  <si>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</si>
  <si>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</si>
  <si>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</si>
  <si>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</si>
  <si>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</si>
  <si>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</si>
  <si>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</si>
  <si>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</si>
  <si>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</si>
  <si>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</si>
  <si>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</si>
  <si>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</si>
  <si>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</si>
  <si>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</si>
  <si>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</si>
  <si>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</si>
  <si>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</si>
  <si>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</si>
  <si>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</si>
  <si>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</si>
  <si>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</si>
  <si>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</si>
  <si>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</si>
  <si>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</si>
  <si>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</si>
  <si>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</si>
  <si>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</si>
  <si>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</si>
  <si>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</si>
  <si>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</si>
  <si>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</si>
  <si>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</si>
  <si>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</si>
  <si>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</si>
  <si>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</si>
  <si>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</si>
  <si>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</si>
  <si>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</si>
  <si>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</si>
  <si>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</si>
  <si>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</si>
  <si>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</si>
  <si>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</si>
  <si>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</si>
  <si>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</si>
  <si>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</si>
  <si>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</si>
  <si>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</si>
  <si>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</si>
  <si>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</si>
  <si>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</si>
  <si>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</si>
  <si>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</si>
  <si>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</si>
  <si>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</si>
  <si>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</si>
  <si>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</si>
  <si>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</si>
  <si>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</si>
  <si>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</si>
  <si>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</si>
  <si>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</si>
  <si>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</si>
  <si>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</si>
  <si>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</si>
  <si>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</si>
  <si>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</si>
  <si>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</si>
  <si>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</si>
  <si>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</si>
  <si>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</si>
  <si>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</si>
  <si>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</si>
  <si>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</si>
  <si>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</si>
  <si>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</si>
  <si>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</si>
  <si>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</si>
  <si>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</si>
  <si>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</si>
  <si>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</si>
  <si>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</si>
  <si>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</si>
  <si>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</si>
  <si>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</si>
  <si>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</si>
  <si>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</si>
  <si>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</si>
  <si>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</si>
  <si>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</si>
  <si>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</si>
  <si>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</si>
  <si>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</si>
  <si>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</si>
  <si>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</si>
  <si>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</si>
  <si>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</si>
  <si>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</si>
  <si>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</si>
  <si>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</si>
  <si>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</si>
  <si>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</si>
  <si>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</si>
  <si>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</si>
  <si>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</si>
  <si>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</si>
  <si>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</si>
  <si>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</si>
  <si>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</si>
  <si>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</si>
  <si>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</si>
  <si>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</si>
  <si>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</si>
  <si>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</si>
  <si>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</si>
  <si>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</si>
  <si>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</si>
  <si>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</si>
  <si>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</si>
  <si>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</si>
  <si>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</si>
  <si>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</si>
  <si>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</si>
  <si>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</si>
  <si>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</si>
  <si>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</si>
  <si>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</si>
  <si>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</si>
  <si>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</si>
  <si>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</si>
  <si>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</si>
  <si>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</si>
  <si>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</si>
  <si>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</si>
  <si>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</si>
  <si>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</si>
  <si>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</si>
  <si>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</si>
  <si>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</si>
  <si>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</si>
  <si>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</si>
  <si>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</si>
  <si>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</si>
  <si>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</si>
  <si>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</si>
  <si>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</si>
  <si>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</si>
  <si>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</si>
  <si>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</si>
  <si>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</si>
  <si>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</si>
  <si>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</si>
  <si>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</si>
  <si>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</si>
  <si>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</si>
  <si>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</si>
  <si>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</si>
  <si>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</si>
  <si>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</si>
  <si>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</si>
  <si>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</si>
  <si>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</si>
  <si>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</si>
  <si>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</si>
  <si>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</si>
  <si>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</si>
  <si>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</si>
  <si>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</si>
  <si>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</si>
  <si>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</si>
  <si>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</si>
  <si>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</si>
  <si>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</si>
  <si>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</si>
  <si>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</si>
  <si>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</si>
  <si>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</si>
  <si>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</si>
  <si>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</si>
  <si>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</si>
  <si>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</si>
  <si>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</si>
  <si>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</si>
  <si>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</si>
  <si>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</si>
  <si>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</si>
  <si>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</si>
  <si>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</si>
  <si>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</si>
  <si>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</si>
  <si>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</si>
  <si>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</si>
  <si>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</si>
  <si>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</si>
  <si>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</si>
  <si>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</si>
  <si>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</si>
  <si>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</si>
  <si>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</si>
  <si>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</si>
  <si>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</si>
  <si>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</si>
  <si>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</si>
  <si>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</si>
  <si>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</si>
  <si>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</si>
  <si>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</si>
  <si>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</si>
  <si>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</si>
  <si>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</si>
  <si>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</si>
  <si>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</si>
  <si>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</si>
  <si>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</si>
  <si>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</si>
  <si>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</si>
  <si>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</si>
  <si>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</si>
  <si>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</si>
  <si>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</si>
  <si>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</si>
  <si>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</si>
  <si>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</si>
  <si>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</si>
  <si>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</si>
  <si>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</si>
  <si>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</si>
  <si>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</si>
  <si>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</si>
  <si>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</si>
  <si>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</si>
  <si>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</si>
  <si>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</si>
  <si>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</si>
  <si>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</si>
  <si>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</si>
  <si>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</si>
  <si>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</si>
  <si>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</si>
  <si>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</si>
  <si>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</si>
  <si>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</si>
  <si>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</si>
  <si>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</si>
  <si>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</si>
  <si>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</si>
  <si>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</si>
  <si>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</si>
  <si>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</si>
  <si>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</si>
  <si>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</si>
  <si>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</si>
  <si>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</si>
  <si>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</si>
  <si>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</si>
  <si>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</si>
  <si>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</si>
  <si>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</si>
  <si>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</si>
  <si>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</si>
  <si>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</si>
  <si>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</si>
  <si>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</si>
  <si>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</si>
  <si>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</si>
  <si>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</si>
  <si>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</si>
  <si>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</si>
  <si>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</si>
  <si>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</si>
  <si>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</si>
  <si>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</si>
  <si>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</si>
  <si>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</si>
  <si>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</si>
  <si>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</si>
  <si>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</si>
  <si>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</si>
  <si>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</si>
  <si>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</si>
  <si>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</si>
  <si>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</si>
  <si>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</si>
  <si>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</si>
  <si>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</si>
  <si>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</si>
  <si>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</si>
  <si>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</si>
  <si>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</si>
  <si>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</si>
  <si>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</si>
  <si>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</si>
  <si>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</si>
  <si>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</si>
  <si>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</si>
  <si>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</si>
  <si>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</si>
  <si>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</si>
  <si>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</si>
  <si>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</si>
  <si>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</si>
  <si>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</si>
  <si>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</si>
  <si>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</si>
  <si>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</si>
  <si>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</si>
  <si>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</si>
  <si>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</si>
  <si>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</si>
  <si>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</si>
  <si>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</si>
  <si>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</si>
  <si>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</si>
  <si>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</si>
  <si>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</si>
  <si>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</si>
  <si>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</si>
  <si>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</si>
  <si>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</si>
  <si>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</si>
  <si>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</si>
  <si>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</si>
  <si>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</si>
  <si>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</si>
  <si>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</si>
  <si>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</si>
  <si>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</si>
  <si>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</si>
  <si>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</si>
  <si>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</si>
  <si>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</si>
  <si>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</si>
  <si>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</si>
  <si>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</si>
  <si>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</si>
  <si>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</si>
  <si>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</si>
  <si>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</si>
  <si>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</si>
  <si>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</si>
  <si>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</si>
  <si>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</si>
  <si>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</si>
  <si>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</si>
  <si>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</si>
  <si>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</si>
  <si>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</si>
  <si>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</si>
  <si>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</si>
  <si>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</si>
  <si>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</si>
  <si>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</si>
  <si>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</si>
  <si>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</si>
  <si>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</si>
  <si>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</si>
  <si>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</si>
  <si>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</si>
  <si>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</si>
  <si>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</si>
  <si>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</si>
  <si>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</si>
  <si>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</si>
  <si>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</si>
  <si>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</si>
  <si>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</si>
  <si>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</si>
  <si>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</si>
  <si>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</si>
  <si>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</si>
  <si>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</si>
  <si>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</si>
  <si>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</si>
  <si>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</si>
  <si>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</si>
  <si>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</si>
  <si>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</si>
  <si>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</si>
  <si>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</si>
  <si>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</si>
  <si>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</si>
  <si>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</si>
  <si>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</si>
  <si>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</si>
  <si>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</si>
  <si>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</si>
  <si>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</si>
  <si>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</si>
  <si>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</si>
  <si>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</si>
  <si>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</si>
  <si>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</si>
  <si>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</si>
  <si>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</si>
  <si>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</si>
  <si>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</si>
  <si>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</si>
  <si>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</si>
  <si>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</si>
  <si>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</si>
  <si>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</si>
  <si>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</si>
  <si>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</si>
  <si>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</si>
  <si>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</si>
  <si>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</si>
  <si>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</si>
  <si>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</si>
  <si>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</si>
  <si>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</si>
  <si>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</si>
  <si>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</si>
  <si>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</si>
  <si>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</si>
  <si>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</si>
  <si>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</si>
  <si>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</si>
  <si>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</si>
  <si>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</si>
  <si>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</si>
  <si>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</si>
  <si>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</si>
  <si>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</si>
  <si>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</si>
  <si>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</si>
  <si>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</si>
  <si>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</si>
  <si>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</si>
  <si>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</si>
  <si>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</si>
  <si>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</si>
  <si>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</si>
  <si>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</si>
  <si>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</si>
  <si>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</si>
  <si>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</si>
  <si>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</si>
  <si>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</si>
  <si>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</si>
  <si>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</si>
  <si>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</si>
  <si>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</si>
  <si>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</si>
  <si>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</si>
  <si>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</si>
  <si>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</si>
  <si>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</si>
  <si>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</si>
  <si>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</si>
  <si>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</si>
  <si>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</si>
  <si>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</si>
  <si>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</si>
  <si>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</si>
  <si>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</si>
  <si>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</si>
  <si>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</si>
  <si>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</si>
  <si>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</si>
  <si>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</si>
  <si>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</si>
  <si>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</si>
  <si>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</si>
  <si>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</si>
  <si>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</si>
  <si>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</si>
  <si>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</si>
  <si>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</si>
  <si>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</si>
  <si>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</si>
  <si>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</si>
  <si>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</si>
  <si>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</si>
  <si>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</si>
  <si>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</si>
  <si>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</si>
  <si>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</si>
  <si>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</si>
  <si>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</si>
  <si>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</si>
  <si>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</si>
  <si>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</si>
  <si>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</si>
  <si>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</si>
  <si>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</si>
  <si>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</si>
  <si>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</si>
  <si>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</si>
  <si>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</si>
  <si>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</si>
  <si>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</si>
  <si>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</si>
  <si>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</si>
  <si>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</si>
  <si>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</si>
  <si>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</si>
  <si>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</si>
  <si>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</si>
  <si>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</si>
  <si>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</si>
  <si>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</si>
  <si>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</si>
  <si>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</si>
  <si>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</si>
  <si>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</si>
  <si>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</si>
  <si>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</si>
  <si>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</si>
  <si>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</si>
  <si>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</si>
  <si>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</si>
  <si>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</si>
  <si>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</si>
  <si>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</si>
  <si>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</si>
  <si>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</si>
  <si>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</si>
  <si>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</si>
  <si>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</si>
  <si>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</si>
  <si>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</si>
  <si>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</si>
  <si>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</si>
  <si>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</si>
  <si>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</si>
  <si>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</si>
  <si>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</si>
  <si>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</si>
  <si>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</si>
  <si>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</si>
  <si>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</si>
  <si>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</si>
  <si>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</si>
  <si>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</si>
  <si>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</si>
  <si>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</si>
  <si>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</si>
  <si>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</si>
  <si>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</si>
  <si>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</si>
  <si>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</si>
  <si>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</si>
  <si>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</si>
  <si>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</si>
  <si>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</si>
  <si>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</si>
  <si>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</si>
  <si>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</si>
  <si>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</si>
  <si>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</si>
  <si>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</si>
  <si>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</si>
  <si>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</si>
  <si>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</si>
  <si>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</si>
  <si>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</si>
  <si>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</si>
  <si>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</si>
  <si>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</si>
  <si>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</si>
  <si>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</si>
  <si>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</si>
  <si>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</si>
  <si>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</si>
  <si>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</si>
  <si>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</si>
  <si>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</si>
  <si>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</si>
  <si>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</si>
  <si>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</si>
  <si>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</si>
  <si>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</si>
  <si>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</si>
  <si>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</si>
  <si>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</si>
  <si>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</si>
  <si>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</si>
  <si>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</si>
  <si>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</si>
  <si>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</si>
  <si>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</si>
  <si>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</si>
  <si>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</si>
  <si>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</si>
  <si>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</si>
  <si>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</si>
  <si>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</si>
  <si>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</si>
  <si>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</si>
  <si>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</si>
  <si>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</si>
  <si>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</si>
  <si>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</si>
  <si>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</si>
  <si>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</si>
  <si>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</si>
  <si>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</si>
  <si>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</si>
  <si>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</si>
  <si>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</si>
  <si>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</si>
  <si>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</si>
  <si>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</si>
  <si>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</si>
  <si>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</si>
  <si>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</si>
  <si>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</si>
  <si>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</si>
  <si>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</si>
  <si>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</si>
  <si>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</si>
  <si>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</si>
  <si>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</si>
  <si>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</si>
  <si>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</si>
  <si>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</si>
  <si>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</si>
  <si>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</si>
  <si>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</si>
  <si>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</si>
  <si>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</si>
  <si>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</si>
  <si>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</si>
  <si>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</si>
  <si>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</si>
  <si>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</si>
  <si>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</si>
  <si>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</si>
  <si>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</si>
  <si>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</si>
  <si>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</si>
  <si>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</si>
  <si>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</si>
  <si>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</si>
  <si>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</si>
  <si>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</si>
  <si>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</si>
  <si>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</si>
  <si>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</si>
  <si>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</si>
  <si>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</si>
  <si>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</si>
  <si>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</si>
  <si>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</si>
  <si>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</si>
  <si>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</si>
  <si>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</si>
  <si>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</si>
  <si>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</si>
  <si>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</si>
  <si>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</si>
  <si>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</si>
  <si>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</si>
  <si>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</si>
  <si>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</si>
  <si>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</si>
  <si>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</si>
  <si>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</si>
  <si>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</si>
  <si>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</si>
  <si>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</si>
  <si>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</si>
  <si>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</si>
  <si>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</si>
  <si>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</si>
  <si>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</si>
  <si>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</si>
  <si>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</si>
  <si>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</si>
  <si>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</si>
  <si>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</si>
  <si>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</si>
  <si>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</si>
  <si>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</si>
  <si>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</si>
  <si>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</si>
  <si>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</si>
  <si>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</si>
  <si>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</si>
  <si>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</si>
  <si>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</si>
  <si>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</si>
  <si>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</si>
  <si>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</si>
  <si>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</si>
  <si>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</si>
  <si>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</si>
  <si>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</si>
  <si>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</si>
  <si>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</si>
  <si>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</si>
  <si>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</si>
  <si>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</si>
  <si>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</si>
  <si>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</si>
  <si>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</si>
  <si>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</si>
  <si>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</si>
  <si>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</si>
  <si>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</si>
  <si>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</si>
  <si>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</si>
  <si>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</si>
  <si>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</si>
  <si>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</si>
  <si>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</si>
  <si>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</si>
  <si>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</si>
  <si>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</si>
  <si>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</si>
  <si>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</si>
  <si>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</si>
  <si>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</si>
  <si>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</si>
  <si>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</si>
  <si>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</si>
  <si>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</si>
  <si>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</si>
  <si>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</si>
  <si>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</si>
  <si>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</si>
  <si>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</si>
  <si>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</si>
  <si>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</si>
  <si>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</si>
  <si>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</si>
  <si>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</si>
  <si>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</si>
  <si>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</si>
  <si>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</si>
  <si>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</si>
  <si>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</si>
  <si>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</si>
  <si>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</si>
  <si>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</si>
  <si>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</si>
  <si>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</si>
  <si>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</si>
  <si>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</si>
  <si>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</si>
  <si>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</si>
  <si>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</si>
  <si>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</si>
  <si>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</si>
  <si>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</si>
  <si>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</si>
  <si>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</si>
  <si>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</si>
  <si>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</si>
  <si>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</si>
  <si>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</si>
  <si>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</si>
  <si>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</si>
  <si>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</si>
  <si>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</si>
  <si>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</si>
  <si>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</si>
  <si>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</si>
  <si>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</si>
  <si>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</si>
  <si>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</si>
  <si>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</si>
  <si>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</si>
  <si>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</si>
  <si>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</si>
  <si>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</si>
  <si>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</si>
  <si>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</si>
  <si>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</si>
  <si>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</si>
  <si>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</si>
  <si>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</si>
  <si>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</si>
  <si>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</si>
  <si>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</si>
  <si>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</si>
  <si>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</si>
  <si>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</si>
  <si>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</si>
  <si>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</si>
  <si>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</si>
  <si>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</si>
  <si>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</si>
  <si>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</si>
  <si>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</si>
  <si>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</si>
  <si>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</si>
  <si>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</si>
  <si>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</si>
  <si>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</si>
  <si>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</si>
  <si>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</si>
  <si>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</si>
  <si>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</si>
  <si>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</si>
  <si>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</si>
  <si>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</si>
  <si>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</si>
  <si>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</si>
  <si>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</si>
  <si>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</si>
  <si>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</si>
  <si>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</si>
  <si>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</si>
  <si>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</si>
  <si>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</si>
  <si>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</si>
  <si>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</si>
  <si>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</si>
  <si>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</si>
  <si>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</si>
  <si>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</si>
  <si>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</si>
  <si>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</si>
  <si>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</si>
  <si>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</si>
  <si>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</si>
  <si>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</si>
  <si>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</si>
  <si>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</si>
  <si>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</si>
  <si>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</si>
  <si>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</si>
  <si>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</si>
  <si>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</si>
  <si>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</si>
  <si>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</si>
  <si>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</si>
  <si>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</si>
  <si>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</si>
  <si>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</si>
  <si>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</si>
  <si>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</si>
  <si>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</si>
  <si>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</si>
  <si>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</si>
  <si>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</si>
  <si>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</si>
  <si>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</si>
  <si>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</si>
  <si>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</si>
  <si>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</si>
  <si>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</si>
  <si>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</si>
  <si>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</si>
  <si>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</si>
  <si>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</si>
  <si>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</si>
  <si>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</si>
  <si>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</si>
  <si>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</si>
  <si>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</si>
  <si>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</si>
  <si>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</si>
  <si>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</si>
  <si>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</si>
  <si>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</si>
  <si>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</si>
  <si>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</si>
  <si>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</si>
  <si>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</si>
  <si>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</si>
  <si>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</si>
  <si>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</si>
  <si>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</si>
  <si>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</si>
  <si>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</si>
  <si>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</si>
  <si>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</si>
  <si>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</si>
  <si>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</si>
  <si>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</si>
  <si>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</si>
  <si>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</si>
  <si>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</si>
  <si>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</si>
  <si>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</si>
  <si>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</si>
  <si>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</si>
  <si>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</si>
  <si>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</si>
  <si>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</si>
  <si>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</si>
  <si>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</si>
  <si>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</si>
  <si>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</si>
  <si>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</si>
  <si>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</si>
  <si>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</si>
  <si>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</si>
  <si>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</si>
  <si>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</si>
  <si>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</si>
  <si>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</si>
  <si>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</si>
  <si>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</si>
  <si>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</si>
  <si>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</si>
  <si>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</si>
  <si>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</si>
  <si>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</si>
  <si>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</si>
  <si>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</si>
  <si>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</si>
  <si>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</si>
  <si>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</si>
  <si>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</si>
  <si>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</si>
  <si>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</si>
  <si>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</si>
  <si>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</si>
  <si>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</si>
  <si>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</si>
  <si>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</si>
  <si>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</si>
  <si>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</si>
  <si>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</si>
  <si>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</si>
  <si>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</si>
  <si>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</si>
  <si>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</si>
  <si>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</si>
  <si>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</si>
  <si>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</si>
  <si>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</si>
  <si>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</si>
  <si>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</si>
  <si>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</si>
  <si>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</si>
  <si>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</si>
  <si>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</si>
  <si>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</si>
  <si>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</si>
  <si>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</si>
  <si>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</si>
  <si>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</si>
  <si>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</si>
  <si>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</si>
  <si>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</si>
  <si>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</si>
  <si>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</si>
  <si>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</si>
  <si>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</si>
  <si>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</si>
  <si>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</si>
  <si>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</si>
  <si>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</si>
  <si>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</si>
  <si>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</si>
  <si>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</si>
  <si>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</si>
  <si>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</si>
  <si>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</si>
  <si>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</si>
  <si>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</si>
  <si>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</si>
  <si>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</si>
  <si>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</si>
  <si>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</si>
  <si>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</si>
  <si>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</si>
  <si>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</si>
  <si>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</si>
  <si>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</si>
  <si>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</si>
  <si>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</si>
  <si>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</si>
  <si>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</si>
  <si>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</si>
  <si>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</si>
  <si>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</si>
  <si>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</si>
  <si>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</si>
  <si>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</si>
  <si>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</si>
  <si>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</si>
  <si>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</si>
  <si>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</si>
  <si>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</si>
  <si>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</si>
  <si>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</si>
  <si>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</si>
  <si>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</si>
  <si>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</si>
  <si>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</si>
  <si>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</si>
  <si>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</si>
  <si>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</si>
  <si>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</si>
  <si>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</si>
  <si>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</si>
  <si>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</si>
  <si>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</si>
  <si>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</si>
  <si>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</si>
  <si>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</si>
  <si>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</si>
  <si>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</si>
  <si>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</si>
  <si>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</si>
  <si>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</si>
  <si>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</si>
  <si>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</si>
  <si>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</si>
  <si>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</si>
  <si>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</si>
  <si>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</si>
  <si>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</si>
  <si>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</si>
  <si>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</si>
  <si>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</si>
  <si>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</si>
  <si>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</si>
  <si>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</si>
  <si>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</si>
  <si>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</si>
  <si>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</si>
  <si>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</si>
  <si>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</si>
  <si>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</si>
  <si>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</si>
  <si>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</si>
  <si>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</si>
  <si>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</si>
  <si>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</si>
  <si>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</si>
  <si>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</si>
  <si>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</si>
  <si>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</si>
  <si>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</si>
  <si>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</si>
  <si>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</si>
  <si>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</si>
  <si>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</si>
  <si>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</si>
  <si>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</si>
  <si>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</si>
  <si>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</si>
  <si>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</si>
  <si>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</si>
  <si>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</si>
  <si>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</si>
  <si>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</si>
  <si>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</si>
  <si>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</si>
  <si>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</si>
  <si>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</si>
  <si>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</si>
  <si>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</si>
  <si>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</si>
  <si>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</si>
  <si>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</si>
  <si>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</si>
  <si>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</si>
  <si>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</si>
  <si>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</si>
  <si>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</si>
  <si>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</si>
  <si>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</si>
  <si>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</si>
  <si>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</si>
  <si>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</si>
  <si>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</si>
  <si>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</si>
  <si>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</si>
  <si>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</si>
  <si>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</si>
  <si>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</si>
  <si>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</si>
  <si>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</si>
  <si>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</si>
  <si>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</si>
  <si>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</si>
  <si>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</si>
  <si>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</si>
  <si>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</si>
  <si>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</si>
  <si>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</si>
  <si>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</si>
  <si>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</si>
  <si>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</si>
  <si>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</si>
  <si>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</si>
  <si>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</si>
  <si>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</si>
  <si>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</si>
  <si>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</si>
  <si>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</si>
  <si>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</si>
  <si>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</si>
  <si>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</si>
  <si>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</si>
  <si>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</si>
  <si>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</si>
  <si>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</si>
  <si>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</si>
  <si>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</si>
  <si>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</si>
  <si>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</si>
  <si>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</si>
  <si>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</si>
  <si>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</si>
  <si>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</si>
  <si>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</si>
  <si>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</si>
  <si>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</si>
  <si>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</si>
  <si>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</si>
  <si>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</si>
  <si>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</si>
  <si>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</si>
  <si>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</si>
  <si>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</si>
  <si>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</si>
  <si>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</si>
  <si>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</si>
  <si>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</si>
  <si>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</si>
  <si>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</si>
  <si>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</si>
  <si>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</si>
  <si>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</si>
  <si>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</si>
  <si>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</si>
  <si>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</si>
  <si>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</si>
  <si>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</si>
  <si>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</si>
  <si>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</si>
  <si>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</si>
  <si>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</si>
  <si>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</si>
  <si>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</si>
  <si>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</si>
  <si>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</si>
  <si>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</si>
  <si>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</si>
  <si>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</si>
  <si>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</si>
  <si>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</si>
  <si>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</si>
  <si>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</si>
  <si>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</si>
  <si>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</si>
  <si>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</si>
  <si>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</si>
  <si>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</si>
  <si>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</si>
  <si>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</si>
  <si>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</si>
  <si>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</si>
  <si>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</si>
  <si>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</si>
  <si>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</si>
  <si>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</si>
  <si>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</si>
  <si>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</si>
  <si>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</si>
  <si>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</si>
  <si>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</si>
  <si>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</si>
  <si>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</si>
  <si>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</si>
  <si>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</si>
  <si>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</si>
  <si>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</si>
  <si>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</si>
  <si>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</si>
  <si>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</si>
  <si>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</si>
  <si>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</si>
  <si>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</si>
  <si>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</si>
  <si>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</si>
  <si>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</si>
  <si>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</si>
  <si>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</si>
  <si>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</si>
  <si>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</si>
  <si>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</si>
  <si>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</si>
  <si>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</si>
  <si>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</si>
  <si>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</si>
  <si>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</si>
  <si>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</si>
  <si>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</si>
  <si>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</si>
  <si>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</si>
  <si>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</si>
  <si>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</si>
  <si>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</si>
  <si>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</si>
  <si>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</si>
  <si>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</si>
  <si>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</si>
  <si>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</si>
  <si>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</si>
  <si>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</si>
  <si>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</si>
  <si>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</si>
  <si>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</si>
  <si>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</si>
  <si>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</si>
  <si>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</si>
  <si>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</si>
  <si>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</si>
  <si>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</si>
  <si>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</si>
  <si>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</si>
  <si>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</si>
  <si>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</si>
  <si>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</si>
  <si>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</si>
  <si>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</si>
  <si>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</si>
  <si>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</si>
  <si>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</si>
  <si>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</si>
  <si>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</si>
  <si>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</si>
  <si>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</si>
  <si>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</si>
  <si>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</si>
  <si>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</si>
  <si>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</si>
  <si>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</si>
  <si>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</si>
  <si>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</si>
  <si>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</si>
  <si>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</si>
  <si>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</si>
  <si>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</si>
  <si>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</si>
  <si>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</si>
  <si>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</si>
  <si>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</si>
  <si>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</si>
  <si>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</si>
  <si>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</si>
  <si>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</si>
  <si>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</si>
  <si>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</si>
  <si>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</si>
  <si>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</si>
  <si>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</si>
  <si>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</si>
  <si>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</si>
  <si>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</si>
  <si>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</si>
  <si>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</si>
  <si>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</si>
  <si>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</si>
  <si>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</si>
  <si>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</si>
  <si>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</si>
  <si>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</si>
  <si>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</si>
  <si>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</si>
  <si>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</si>
  <si>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</si>
  <si>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</si>
  <si>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</si>
  <si>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</si>
  <si>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</si>
  <si>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</si>
  <si>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</si>
  <si>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</si>
  <si>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</si>
  <si>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</si>
  <si>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</si>
  <si>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</si>
  <si>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</si>
  <si>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</si>
  <si>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</si>
  <si>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</si>
  <si>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</si>
  <si>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</si>
  <si>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</si>
  <si>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</si>
  <si>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</si>
  <si>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</si>
  <si>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</si>
  <si>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</si>
  <si>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</si>
  <si>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</si>
  <si>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</si>
  <si>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</si>
  <si>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</si>
  <si>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</si>
  <si>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</si>
  <si>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</si>
  <si>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</si>
  <si>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</si>
  <si>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</si>
  <si>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</si>
  <si>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</si>
  <si>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</si>
  <si>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</si>
  <si>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</si>
  <si>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</si>
  <si>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</si>
  <si>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</si>
  <si>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</si>
  <si>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</si>
  <si>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</si>
  <si>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</si>
  <si>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</si>
  <si>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</si>
  <si>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</si>
  <si>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</si>
  <si>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</si>
  <si>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</si>
  <si>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</si>
  <si>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</si>
  <si>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</si>
  <si>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</si>
  <si>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</si>
  <si>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</si>
  <si>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</si>
  <si>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</si>
  <si>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</si>
  <si>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</si>
  <si>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</si>
  <si>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</si>
  <si>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</si>
  <si>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</si>
  <si>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</si>
  <si>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</si>
  <si>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</si>
  <si>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</si>
  <si>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</si>
  <si>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</si>
  <si>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</si>
  <si>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</si>
  <si>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</si>
  <si>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</si>
  <si>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</si>
  <si>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</si>
  <si>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</si>
  <si>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</si>
  <si>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</si>
  <si>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</si>
  <si>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</si>
  <si>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</si>
  <si>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</si>
  <si>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</si>
  <si>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</si>
  <si>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</si>
  <si>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</si>
  <si>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</si>
  <si>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</si>
  <si>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</si>
  <si>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</si>
  <si>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</si>
  <si>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</si>
  <si>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</si>
  <si>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</si>
  <si>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</si>
  <si>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</si>
  <si>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</si>
  <si>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</si>
  <si>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</si>
  <si>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</si>
  <si>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</si>
  <si>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</si>
  <si>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</si>
  <si>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</si>
  <si>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</si>
  <si>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</si>
  <si>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</si>
  <si>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</si>
  <si>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</si>
  <si>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</si>
  <si>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</si>
  <si>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</si>
  <si>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</si>
  <si>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</si>
  <si>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</si>
  <si>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</si>
  <si>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</si>
  <si>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</si>
  <si>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</si>
  <si>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</si>
  <si>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</si>
  <si>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</si>
  <si>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</si>
  <si>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</si>
  <si>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</si>
  <si>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</si>
  <si>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</si>
  <si>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</si>
  <si>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</si>
  <si>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</si>
  <si>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</si>
  <si>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</si>
  <si>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</si>
  <si>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</si>
  <si>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</si>
  <si>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</si>
  <si>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</si>
  <si>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</si>
  <si>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</si>
  <si>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</si>
  <si>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</si>
  <si>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</si>
  <si>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</si>
  <si>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</si>
  <si>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</si>
  <si>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</si>
  <si>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</si>
  <si>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</si>
  <si>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</si>
  <si>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</si>
  <si>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</si>
  <si>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</si>
  <si>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</si>
  <si>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</si>
  <si>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</si>
  <si>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</si>
  <si>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</si>
  <si>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</si>
  <si>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</si>
  <si>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</si>
  <si>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</si>
  <si>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</si>
  <si>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</si>
  <si>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</si>
  <si>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</si>
  <si>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</si>
  <si>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</si>
  <si>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</si>
  <si>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</si>
  <si>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</si>
  <si>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</si>
  <si>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</si>
  <si>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</si>
  <si>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</si>
  <si>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</si>
  <si>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</si>
  <si>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</si>
  <si>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</si>
  <si>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</si>
  <si>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</si>
  <si>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</si>
  <si>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</si>
  <si>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</si>
  <si>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</si>
  <si>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</si>
  <si>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</si>
  <si>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</si>
  <si>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</si>
  <si>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</si>
  <si>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</si>
  <si>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</si>
  <si>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</si>
  <si>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</si>
  <si>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</si>
  <si>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</si>
  <si>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</si>
  <si>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</si>
  <si>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</si>
  <si>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</si>
  <si>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</si>
  <si>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</si>
  <si>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</si>
  <si>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</si>
  <si>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</si>
  <si>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</si>
  <si>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</si>
  <si>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</si>
  <si>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</si>
  <si>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</si>
  <si>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</si>
  <si>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</si>
  <si>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</si>
  <si>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</si>
  <si>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</si>
  <si>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</si>
  <si>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</si>
  <si>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</si>
  <si>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</si>
  <si>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</si>
  <si>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</si>
  <si>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</si>
  <si>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</si>
  <si>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</si>
  <si>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</si>
  <si>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</si>
  <si>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</si>
  <si>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</si>
  <si>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</si>
  <si>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</si>
  <si>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</si>
  <si>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</si>
  <si>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</si>
  <si>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</si>
  <si>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</si>
  <si>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</si>
  <si>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</si>
  <si>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</si>
  <si>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</si>
  <si>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</si>
  <si>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</si>
  <si>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</si>
  <si>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</si>
  <si>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</si>
  <si>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</si>
  <si>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</si>
  <si>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</si>
  <si>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</si>
  <si>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</si>
  <si>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</si>
  <si>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</si>
  <si>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</si>
  <si>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</si>
  <si>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</si>
  <si>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</si>
  <si>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</si>
  <si>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</si>
  <si>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</si>
  <si>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</si>
  <si>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</si>
  <si>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</si>
  <si>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</si>
  <si>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</si>
  <si>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</si>
  <si>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</si>
  <si>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</si>
  <si>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</si>
  <si>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</si>
  <si>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</si>
  <si>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</si>
  <si>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</si>
  <si>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</si>
  <si>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</si>
  <si>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</si>
  <si>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</si>
  <si>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</si>
  <si>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</si>
  <si>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</si>
  <si>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</si>
  <si>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</si>
  <si>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</si>
  <si>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</si>
  <si>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</si>
  <si>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</si>
  <si>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</si>
  <si>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</si>
  <si>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</si>
  <si>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</si>
  <si>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</si>
  <si>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</si>
  <si>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</si>
  <si>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</si>
  <si>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</si>
  <si>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</si>
  <si>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</si>
  <si>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</si>
  <si>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</si>
  <si>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</si>
  <si>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</si>
  <si>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</si>
  <si>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</si>
  <si>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</si>
  <si>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</si>
  <si>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</si>
  <si>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</si>
  <si>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</si>
  <si>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</si>
  <si>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</si>
  <si>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</si>
  <si>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</si>
  <si>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</si>
  <si>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</si>
  <si>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</si>
  <si>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</si>
  <si>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</si>
  <si>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</si>
  <si>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</si>
  <si>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</si>
  <si>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</si>
  <si>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</si>
  <si>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</si>
  <si>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</si>
  <si>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</si>
  <si>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</si>
  <si>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</si>
  <si>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</si>
  <si>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</si>
  <si>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</si>
  <si>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</si>
  <si>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</si>
  <si>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</si>
  <si>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</si>
  <si>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</si>
  <si>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</si>
  <si>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</si>
  <si>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</si>
  <si>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</si>
  <si>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</si>
  <si>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</si>
  <si>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</si>
  <si>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</si>
  <si>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</si>
  <si>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</si>
  <si>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</si>
  <si>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</si>
  <si>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</si>
  <si>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</si>
  <si>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</si>
  <si>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</si>
  <si>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</si>
  <si>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</si>
  <si>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</si>
  <si>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</si>
  <si>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</si>
  <si>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</si>
  <si>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</si>
  <si>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</si>
  <si>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</si>
  <si>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</si>
  <si>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</si>
  <si>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</si>
  <si>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</si>
  <si>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</si>
  <si>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</si>
  <si>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</si>
  <si>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</si>
  <si>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</si>
  <si>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</si>
  <si>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</si>
  <si>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</si>
  <si>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</si>
  <si>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</si>
  <si>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</si>
  <si>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</si>
  <si>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</si>
  <si>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</si>
  <si>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</si>
  <si>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</si>
  <si>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</si>
  <si>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</si>
  <si>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</si>
  <si>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</si>
  <si>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</si>
  <si>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</si>
  <si>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</si>
  <si>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</si>
  <si>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</si>
  <si>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</si>
  <si>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</si>
  <si>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</si>
  <si>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</si>
  <si>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</si>
  <si>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</si>
  <si>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</si>
  <si>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</si>
  <si>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</si>
  <si>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</si>
  <si>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</si>
  <si>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</si>
  <si>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</si>
  <si>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</si>
  <si>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</si>
  <si>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</si>
  <si>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</si>
  <si>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</si>
  <si>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</si>
  <si>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</si>
  <si>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</si>
  <si>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</si>
  <si>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</si>
  <si>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</si>
  <si>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</si>
  <si>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</si>
  <si>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</si>
  <si>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</si>
  <si>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</si>
  <si>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</si>
  <si>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</si>
  <si>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</si>
  <si>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</si>
  <si>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</si>
  <si>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</si>
  <si>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</si>
  <si>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</si>
  <si>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</si>
  <si>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</si>
  <si>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</si>
  <si>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</si>
  <si>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</si>
  <si>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</si>
  <si>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</si>
  <si>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</si>
  <si>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</si>
  <si>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</si>
  <si>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</si>
  <si>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</si>
  <si>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</si>
  <si>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</si>
  <si>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</si>
  <si>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</si>
  <si>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</si>
  <si>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</si>
  <si>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</si>
  <si>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</si>
  <si>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</si>
  <si>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</si>
  <si>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</si>
  <si>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</si>
  <si>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</si>
  <si>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</si>
  <si>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</si>
  <si>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</si>
  <si>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</si>
  <si>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</si>
  <si>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</si>
  <si>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</si>
  <si>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</si>
  <si>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</si>
  <si>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</si>
  <si>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</si>
  <si>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</si>
  <si>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</si>
  <si>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</si>
  <si>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</si>
  <si>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</si>
  <si>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</si>
  <si>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</si>
  <si>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</si>
  <si>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</si>
  <si>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</si>
  <si>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</si>
  <si>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</si>
  <si>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</si>
  <si>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</si>
  <si>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</si>
  <si>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</si>
  <si>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</si>
  <si>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</si>
  <si>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</si>
  <si>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</si>
  <si>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</si>
  <si>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</si>
  <si>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</si>
  <si>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</si>
  <si>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</si>
  <si>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</si>
  <si>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</si>
  <si>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</si>
  <si>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</si>
  <si>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</si>
  <si>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</si>
  <si>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</si>
  <si>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</si>
  <si>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</si>
  <si>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</si>
  <si>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</si>
  <si>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</si>
  <si>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</si>
  <si>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</si>
  <si>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</si>
  <si>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</si>
  <si>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</si>
  <si>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</si>
  <si>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</si>
  <si>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</si>
  <si>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</si>
  <si>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</si>
  <si>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</si>
  <si>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</si>
  <si>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</si>
  <si>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</si>
  <si>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</si>
  <si>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</si>
  <si>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</si>
  <si>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</si>
  <si>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</si>
  <si>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</si>
  <si>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</si>
  <si>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</si>
  <si>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</si>
  <si>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</si>
  <si>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</si>
  <si>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</si>
  <si>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</si>
  <si>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</si>
  <si>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</si>
  <si>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</si>
  <si>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</si>
  <si>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</si>
  <si>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</si>
  <si>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</si>
  <si>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</si>
  <si>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</si>
  <si>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</si>
  <si>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</si>
  <si>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</si>
  <si>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</si>
  <si>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</si>
  <si>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</si>
  <si>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</si>
  <si>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</si>
  <si>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</si>
  <si>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</si>
  <si>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</si>
  <si>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</si>
  <si>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</si>
  <si>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</si>
  <si>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</si>
  <si>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</si>
  <si>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</si>
  <si>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</si>
  <si>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</si>
  <si>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</si>
  <si>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</si>
  <si>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</si>
  <si>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</si>
  <si>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</si>
  <si>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</si>
  <si>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</si>
  <si>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</si>
  <si>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</si>
  <si>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</si>
  <si>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</si>
  <si>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</si>
  <si>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</si>
  <si>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</si>
  <si>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</si>
  <si>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</si>
  <si>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</si>
  <si>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</si>
  <si>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</si>
  <si>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</si>
  <si>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</si>
  <si>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</si>
  <si>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</si>
  <si>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</si>
  <si>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</si>
  <si>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</si>
  <si>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</si>
  <si>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</si>
  <si>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</si>
  <si>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</si>
  <si>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</si>
  <si>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</si>
  <si>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</si>
  <si>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</si>
  <si>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</si>
  <si>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</si>
  <si>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</si>
  <si>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</si>
  <si>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</si>
  <si>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</si>
  <si>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</si>
  <si>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</si>
  <si>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</si>
  <si>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</si>
  <si>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</si>
  <si>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</si>
  <si>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</si>
  <si>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</si>
  <si>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</si>
  <si>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</si>
  <si>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</si>
  <si>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</si>
  <si>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</si>
  <si>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</si>
  <si>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</si>
  <si>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</si>
  <si>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</si>
  <si>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</si>
  <si>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</si>
  <si>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</si>
  <si>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</si>
  <si>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</si>
  <si>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</si>
  <si>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</si>
  <si>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</si>
  <si>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</si>
  <si>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</si>
  <si>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</si>
  <si>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</si>
  <si>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</si>
  <si>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</si>
  <si>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</si>
  <si>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</si>
  <si>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</si>
  <si>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</si>
  <si>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</si>
  <si>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</si>
  <si>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</si>
  <si>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</si>
  <si>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</si>
  <si>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</si>
  <si>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</si>
  <si>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</si>
  <si>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</si>
  <si>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</si>
  <si>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</si>
  <si>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</si>
  <si>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</si>
  <si>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</si>
  <si>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</si>
  <si>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</si>
  <si>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</si>
  <si>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</si>
  <si>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</si>
  <si>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</si>
  <si>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</si>
  <si>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</si>
  <si>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</si>
  <si>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</si>
  <si>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</si>
  <si>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</si>
  <si>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</si>
  <si>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</si>
  <si>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</si>
  <si>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</si>
  <si>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</si>
  <si>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</si>
  <si>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</si>
  <si>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</si>
  <si>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</si>
  <si>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</si>
  <si>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</si>
  <si>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</si>
  <si>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</si>
  <si>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</si>
  <si>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</si>
  <si>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</si>
  <si>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</si>
  <si>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</si>
  <si>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</si>
  <si>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</si>
  <si>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</si>
  <si>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</si>
  <si>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</si>
  <si>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</si>
  <si>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</si>
  <si>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</si>
  <si>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</si>
  <si>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</si>
  <si>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</si>
  <si>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</si>
  <si>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</si>
  <si>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</si>
  <si>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</si>
  <si>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</si>
  <si>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</si>
  <si>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</si>
  <si>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</si>
  <si>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</si>
  <si>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</si>
  <si>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</si>
  <si>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</si>
  <si>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</si>
  <si>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</si>
  <si>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</si>
  <si>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</si>
  <si>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</si>
  <si>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</si>
  <si>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</si>
  <si>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</si>
  <si>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</si>
  <si>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</si>
  <si>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</si>
  <si>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</si>
  <si>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</si>
  <si>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</si>
  <si>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</si>
  <si>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</si>
  <si>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</si>
  <si>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</si>
  <si>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</si>
  <si>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</si>
  <si>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</si>
  <si>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</si>
  <si>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</si>
  <si>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</si>
  <si>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</si>
  <si>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</si>
  <si>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</si>
  <si>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</si>
  <si>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</si>
  <si>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</si>
  <si>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</si>
  <si>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</si>
  <si>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</si>
  <si>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</si>
  <si>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</si>
  <si>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</si>
  <si>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</si>
  <si>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</si>
  <si>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</si>
  <si>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</si>
  <si>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</si>
  <si>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</si>
  <si>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</si>
  <si>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</si>
  <si>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</si>
  <si>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</si>
  <si>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</si>
  <si>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</si>
  <si>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</si>
  <si>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</si>
  <si>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</si>
  <si>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</si>
  <si>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</si>
  <si>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</si>
  <si>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</si>
  <si>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</si>
  <si>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</si>
  <si>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</si>
  <si>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</si>
  <si>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</si>
  <si>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</si>
  <si>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</si>
  <si>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</si>
  <si>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</si>
  <si>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</si>
  <si>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</si>
  <si>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</si>
  <si>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</si>
  <si>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</si>
  <si>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</si>
  <si>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</si>
  <si>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</si>
  <si>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</si>
  <si>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</si>
  <si>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</si>
  <si>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</si>
  <si>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</si>
  <si>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</si>
  <si>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</si>
  <si>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</si>
  <si>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</si>
  <si>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</si>
  <si>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</si>
  <si>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</si>
  <si>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</si>
  <si>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</si>
  <si>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</si>
  <si>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</si>
  <si>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</si>
  <si>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</si>
  <si>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</si>
  <si>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</si>
  <si>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</si>
  <si>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</si>
  <si>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</si>
  <si>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</si>
  <si>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</si>
  <si>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</si>
  <si>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</si>
  <si>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</si>
  <si>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</si>
  <si>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</si>
  <si>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</si>
  <si>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</si>
  <si>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</si>
  <si>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</si>
  <si>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</si>
  <si>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</si>
  <si>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</si>
  <si>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</si>
  <si>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</si>
  <si>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</si>
  <si>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</si>
  <si>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</si>
  <si>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</si>
  <si>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</si>
  <si>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</si>
  <si>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</si>
  <si>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</si>
  <si>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</si>
  <si>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</si>
  <si>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</si>
  <si>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</si>
  <si>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</si>
  <si>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</si>
  <si>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</si>
  <si>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</si>
  <si>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</si>
  <si>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</si>
  <si>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</si>
  <si>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</si>
  <si>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</si>
  <si>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</si>
  <si>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</si>
  <si>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</si>
  <si>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</si>
  <si>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</si>
  <si>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</si>
  <si>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</si>
  <si>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</si>
  <si>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</si>
  <si>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</si>
  <si>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</si>
  <si>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</si>
  <si>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</si>
  <si>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</si>
  <si>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</si>
  <si>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</si>
  <si>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</si>
  <si>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</si>
  <si>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</si>
  <si>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</si>
  <si>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</si>
  <si>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</si>
  <si>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</si>
  <si>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</si>
  <si>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</si>
  <si>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</si>
  <si>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</si>
  <si>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</si>
  <si>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</si>
  <si>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</si>
  <si>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</si>
  <si>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</si>
  <si>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</si>
  <si>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</si>
  <si>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</si>
  <si>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</si>
  <si>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</si>
  <si>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</si>
  <si>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</si>
  <si>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</si>
  <si>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</si>
  <si>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</si>
  <si>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</si>
  <si>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</si>
  <si>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</si>
  <si>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</si>
  <si>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</si>
  <si>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</si>
  <si>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</si>
  <si>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</si>
  <si>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</si>
  <si>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</si>
  <si>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</si>
  <si>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</si>
  <si>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</si>
  <si>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</si>
  <si>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</si>
  <si>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</si>
  <si>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</si>
  <si>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</si>
  <si>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</si>
  <si>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</si>
  <si>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</si>
  <si>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</si>
  <si>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</si>
  <si>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</si>
  <si>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</si>
  <si>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</si>
  <si>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</si>
  <si>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</si>
  <si>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</si>
  <si>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</si>
  <si>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</si>
  <si>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</si>
  <si>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</si>
  <si>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</si>
  <si>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</si>
  <si>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</si>
  <si>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</si>
  <si>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</si>
  <si>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</si>
  <si>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</si>
  <si>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</si>
  <si>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</si>
  <si>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</si>
  <si>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</si>
  <si>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</si>
  <si>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</si>
  <si>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</si>
  <si>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</si>
  <si>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</si>
  <si>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</si>
  <si>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</si>
  <si>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</si>
  <si>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</si>
  <si>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</si>
  <si>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</si>
  <si>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</si>
  <si>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</si>
  <si>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</si>
  <si>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</si>
  <si>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</si>
  <si>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</si>
  <si>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</si>
  <si>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</si>
  <si>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</si>
  <si>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</si>
  <si>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</si>
  <si>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</si>
  <si>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</si>
  <si>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</si>
  <si>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</si>
  <si>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</si>
  <si>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</si>
  <si>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</si>
  <si>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</si>
  <si>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</si>
  <si>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</si>
  <si>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</si>
  <si>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</si>
  <si>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</si>
  <si>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</si>
  <si>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</si>
  <si>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</si>
  <si>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</si>
  <si>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</si>
  <si>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</si>
  <si>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</si>
  <si>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</si>
  <si>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</si>
  <si>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</si>
  <si>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</si>
  <si>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</si>
  <si>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</si>
  <si>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</si>
  <si>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</si>
  <si>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</si>
  <si>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</si>
  <si>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</si>
  <si>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</si>
  <si>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</si>
  <si>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</si>
  <si>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</si>
  <si>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</si>
  <si>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</si>
  <si>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</si>
  <si>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</si>
  <si>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</si>
  <si>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</si>
  <si>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</si>
  <si>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</si>
  <si>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</si>
  <si>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</si>
  <si>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</si>
  <si>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</si>
  <si>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</si>
  <si>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</si>
  <si>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</si>
  <si>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</si>
  <si>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</si>
  <si>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</si>
  <si>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</si>
  <si>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</si>
  <si>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</si>
  <si>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</si>
  <si>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</si>
  <si>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</si>
  <si>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</si>
  <si>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</si>
  <si>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</si>
  <si>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</si>
  <si>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</si>
  <si>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</si>
  <si>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</si>
  <si>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</si>
  <si>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</si>
  <si>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</si>
  <si>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</si>
  <si>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</si>
  <si>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</si>
  <si>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</si>
  <si>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</si>
  <si>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</si>
  <si>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</si>
  <si>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</si>
  <si>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</si>
  <si>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</si>
  <si>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</si>
  <si>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</si>
  <si>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</si>
  <si>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</si>
  <si>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</si>
  <si>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</si>
  <si>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</si>
  <si>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</si>
  <si>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</si>
  <si>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</si>
  <si>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</si>
  <si>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</si>
  <si>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</si>
  <si>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</si>
  <si>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</si>
  <si>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</si>
  <si>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</si>
  <si>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</si>
  <si>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</si>
  <si>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</si>
  <si>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</si>
  <si>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</si>
  <si>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</si>
  <si>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</si>
  <si>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</si>
  <si>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</si>
  <si>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</si>
  <si>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</si>
  <si>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</si>
  <si>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</si>
  <si>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</si>
  <si>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</si>
  <si>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</si>
  <si>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</si>
  <si>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</si>
  <si>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</si>
  <si>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</si>
  <si>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</si>
  <si>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</si>
  <si>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</si>
  <si>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</si>
  <si>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</si>
  <si>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</si>
  <si>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</si>
  <si>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</si>
  <si>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</si>
  <si>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</si>
  <si>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</si>
  <si>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</si>
  <si>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</si>
  <si>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</si>
  <si>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</si>
  <si>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</si>
  <si>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</si>
  <si>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</si>
  <si>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</si>
  <si>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</si>
  <si>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</si>
  <si>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</si>
  <si>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</si>
  <si>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</si>
  <si>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</si>
  <si>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</si>
  <si>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</si>
  <si>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</si>
  <si>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</si>
  <si>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</si>
  <si>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</si>
  <si>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</si>
  <si>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</si>
  <si>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</si>
  <si>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</si>
  <si>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</si>
  <si>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</si>
  <si>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</si>
  <si>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</si>
  <si>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</si>
  <si>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</si>
  <si>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</si>
  <si>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</si>
  <si>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</si>
  <si>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</si>
  <si>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</si>
  <si>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</si>
  <si>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</si>
  <si>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</si>
  <si>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</si>
  <si>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</si>
  <si>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</si>
  <si>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</si>
  <si>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</si>
  <si>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</si>
  <si>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</si>
  <si>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</si>
  <si>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</si>
  <si>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</si>
  <si>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</si>
  <si>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</si>
  <si>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</si>
  <si>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</si>
  <si>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</si>
  <si>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</si>
  <si>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</si>
  <si>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</si>
  <si>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</si>
  <si>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</si>
  <si>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</si>
  <si>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</si>
  <si>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</si>
  <si>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</si>
  <si>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</si>
  <si>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</si>
  <si>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</si>
  <si>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</si>
  <si>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</si>
  <si>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</si>
  <si>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</si>
  <si>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</si>
  <si>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</si>
  <si>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</si>
  <si>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</si>
  <si>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</si>
  <si>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</si>
  <si>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</si>
  <si>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</si>
  <si>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</si>
  <si>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</si>
  <si>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</si>
  <si>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</si>
  <si>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</si>
  <si>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</si>
  <si>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</si>
  <si>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</si>
  <si>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</si>
  <si>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</si>
  <si>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</si>
  <si>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</si>
  <si>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</si>
  <si>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</si>
  <si>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</si>
  <si>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</si>
  <si>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</si>
  <si>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</si>
  <si>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</si>
  <si>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</si>
  <si>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</si>
  <si>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</si>
  <si>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</si>
  <si>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</si>
  <si>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</si>
  <si>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</si>
  <si>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</si>
  <si>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</si>
  <si>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</si>
  <si>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</si>
  <si>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</si>
  <si>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</si>
  <si>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</si>
  <si>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</si>
  <si>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</si>
  <si>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</si>
  <si>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</si>
  <si>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</si>
  <si>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</si>
  <si>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</si>
  <si>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</si>
  <si>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</si>
  <si>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</si>
  <si>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</si>
  <si>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</si>
  <si>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</si>
  <si>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</si>
  <si>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</si>
  <si>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</si>
  <si>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</si>
  <si>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</si>
  <si>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</si>
  <si>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</si>
  <si>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</si>
  <si>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</si>
  <si>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</si>
  <si>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</si>
  <si>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</si>
  <si>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</si>
  <si>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</si>
  <si>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</si>
  <si>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</si>
  <si>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</si>
  <si>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</si>
  <si>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</si>
  <si>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</si>
  <si>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</si>
  <si>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</si>
  <si>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</si>
  <si>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</si>
  <si>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</si>
  <si>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</si>
  <si>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</si>
  <si>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</si>
  <si>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</si>
  <si>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</si>
  <si>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</si>
  <si>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</si>
  <si>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</si>
  <si>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</si>
  <si>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</si>
  <si>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</si>
  <si>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</si>
  <si>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</si>
  <si>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</si>
  <si>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</si>
  <si>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</si>
  <si>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</si>
  <si>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</si>
  <si>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</si>
  <si>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</si>
  <si>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</si>
  <si>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</si>
  <si>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</si>
  <si>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</si>
  <si>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</si>
  <si>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</si>
  <si>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</si>
  <si>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</si>
  <si>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</si>
  <si>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</si>
  <si>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</si>
  <si>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</si>
  <si>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</si>
  <si>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</si>
  <si>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</si>
  <si>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</si>
  <si>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</si>
  <si>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</si>
  <si>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</si>
  <si>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</si>
  <si>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</si>
  <si>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</si>
  <si>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</si>
  <si>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</si>
  <si>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</si>
  <si>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</si>
  <si>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</si>
  <si>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</si>
  <si>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</si>
  <si>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</si>
  <si>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</si>
  <si>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</si>
  <si>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</si>
  <si>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</si>
  <si>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</si>
  <si>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</si>
  <si>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</si>
  <si>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</si>
  <si>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</si>
  <si>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</si>
  <si>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</si>
  <si>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</si>
  <si>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</si>
  <si>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</si>
  <si>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</si>
  <si>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</si>
  <si>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</si>
  <si>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</si>
  <si>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</si>
  <si>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</si>
  <si>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</si>
  <si>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</si>
  <si>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</si>
  <si>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</si>
  <si>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</si>
  <si>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</si>
  <si>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</si>
  <si>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</si>
  <si>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</si>
  <si>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</si>
  <si>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</si>
  <si>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</si>
  <si>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</si>
  <si>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</si>
  <si>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</si>
  <si>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</si>
  <si>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</si>
  <si>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</si>
  <si>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</si>
  <si>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</si>
  <si>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</si>
  <si>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</si>
  <si>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</si>
  <si>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</si>
  <si>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</si>
  <si>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</si>
  <si>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</si>
  <si>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</si>
  <si>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</si>
  <si>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</si>
  <si>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</si>
  <si>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</si>
  <si>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</si>
  <si>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</si>
  <si>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</si>
  <si>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</si>
  <si>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</si>
  <si>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</si>
  <si>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</si>
  <si>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</si>
  <si>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</si>
  <si>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</si>
  <si>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</si>
  <si>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</si>
  <si>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</si>
  <si>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</si>
  <si>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</si>
  <si>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</si>
  <si>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</si>
  <si>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</si>
  <si>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</si>
  <si>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</si>
  <si>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</si>
  <si>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</si>
  <si>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</si>
  <si>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</si>
  <si>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</si>
  <si>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</si>
  <si>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</si>
  <si>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</si>
  <si>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</si>
  <si>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</si>
  <si>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</si>
  <si>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</si>
  <si>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</si>
  <si>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</si>
  <si>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</si>
  <si>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</si>
  <si>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</si>
  <si>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</si>
  <si>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</si>
  <si>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</si>
  <si>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</si>
  <si>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</si>
  <si>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</si>
  <si>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</si>
  <si>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</si>
  <si>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</si>
  <si>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</si>
  <si>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</si>
  <si>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</si>
  <si>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</si>
  <si>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</si>
  <si>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</si>
  <si>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</si>
  <si>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</si>
  <si>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</si>
  <si>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</si>
  <si>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</si>
  <si>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</si>
  <si>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</si>
  <si>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</si>
  <si>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</si>
  <si>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</si>
  <si>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</si>
  <si>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</si>
  <si>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</si>
  <si>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</si>
  <si>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</si>
  <si>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</si>
  <si>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</si>
  <si>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</si>
  <si>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</si>
  <si>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</si>
  <si>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</si>
  <si>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</si>
  <si>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</si>
  <si>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</si>
  <si>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</si>
  <si>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</si>
  <si>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</si>
  <si>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</si>
  <si>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</si>
  <si>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</si>
  <si>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</si>
  <si>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</si>
  <si>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</si>
  <si>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</si>
  <si>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</si>
  <si>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</si>
  <si>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</si>
  <si>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</si>
  <si>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</si>
  <si>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</si>
  <si>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</si>
  <si>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</si>
  <si>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</si>
  <si>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</si>
  <si>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</si>
  <si>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</si>
  <si>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</si>
  <si>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</si>
  <si>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</si>
  <si>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</si>
  <si>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</si>
  <si>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</si>
  <si>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</si>
  <si>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</si>
  <si>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</si>
  <si>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</si>
  <si>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</si>
  <si>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</si>
  <si>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</si>
  <si>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</si>
  <si>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</si>
  <si>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</si>
  <si>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</si>
  <si>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</si>
  <si>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</si>
  <si>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</si>
  <si>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</si>
  <si>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</si>
  <si>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</si>
  <si>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</si>
  <si>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</si>
  <si>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</si>
  <si>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</si>
  <si>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</si>
  <si>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</si>
  <si>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</si>
  <si>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</si>
  <si>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</si>
  <si>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</si>
  <si>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</si>
  <si>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</si>
  <si>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</si>
  <si>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</si>
  <si>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</si>
  <si>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</si>
  <si>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</si>
  <si>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</si>
  <si>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</si>
  <si>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</si>
  <si>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</si>
  <si>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</si>
  <si>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</si>
  <si>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</si>
  <si>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</si>
  <si>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</si>
  <si>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</si>
  <si>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</si>
  <si>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</si>
  <si>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</si>
  <si>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</si>
  <si>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</si>
  <si>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</si>
  <si>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</si>
  <si>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</si>
  <si>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</si>
  <si>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</si>
  <si>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</si>
  <si>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</si>
  <si>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</si>
  <si>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</si>
  <si>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</si>
  <si>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</si>
  <si>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</si>
  <si>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</si>
  <si>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</si>
  <si>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</si>
  <si>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</si>
  <si>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</si>
  <si>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</si>
  <si>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</si>
  <si>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</si>
  <si>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</si>
  <si>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</si>
  <si>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</si>
  <si>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</si>
  <si>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</si>
  <si>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</si>
  <si>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</si>
  <si>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</si>
  <si>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</si>
  <si>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</si>
  <si>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</si>
  <si>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</si>
  <si>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</si>
  <si>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</si>
  <si>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</si>
  <si>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</si>
  <si>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</si>
  <si>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</si>
  <si>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</si>
  <si>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</si>
  <si>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</si>
  <si>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</si>
  <si>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</si>
  <si>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</si>
  <si>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</si>
  <si>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</si>
  <si>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</si>
  <si>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</si>
  <si>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</si>
  <si>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</si>
  <si>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</si>
  <si>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</si>
  <si>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</si>
  <si>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</si>
  <si>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</si>
  <si>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</si>
  <si>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</si>
  <si>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</si>
  <si>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</si>
  <si>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</si>
  <si>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</si>
  <si>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</si>
  <si>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</si>
  <si>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</si>
  <si>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</si>
  <si>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</si>
  <si>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</si>
  <si>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</si>
  <si>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</si>
  <si>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</si>
  <si>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</si>
  <si>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</si>
  <si>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</si>
  <si>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</si>
  <si>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</si>
  <si>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</si>
  <si>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</si>
  <si>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</si>
  <si>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</si>
  <si>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</si>
  <si>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</si>
  <si>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</si>
  <si>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</si>
  <si>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</si>
  <si>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</si>
  <si>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</si>
  <si>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</si>
  <si>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</si>
  <si>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</si>
  <si>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</si>
  <si>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</si>
  <si>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</si>
  <si>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</si>
  <si>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</si>
  <si>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</si>
  <si>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</si>
  <si>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</si>
  <si>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</si>
  <si>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</si>
  <si>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</si>
  <si>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</si>
  <si>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</si>
  <si>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</si>
  <si>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</si>
  <si>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</si>
  <si>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</si>
  <si>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</si>
  <si>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</si>
  <si>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</si>
  <si>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</si>
  <si>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</si>
  <si>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</si>
  <si>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</si>
  <si>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</si>
  <si>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</si>
  <si>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</si>
  <si>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</si>
  <si>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</si>
  <si>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</si>
  <si>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</si>
  <si>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</si>
  <si>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</si>
  <si>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</si>
  <si>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</si>
  <si>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</si>
  <si>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</si>
  <si>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</si>
  <si>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</si>
  <si>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</si>
  <si>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</si>
  <si>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</si>
  <si>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</si>
  <si>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</si>
  <si>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</si>
  <si>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</si>
  <si>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</si>
  <si>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</si>
  <si>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</si>
  <si>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</si>
  <si>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</si>
  <si>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</si>
  <si>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</si>
  <si>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</si>
  <si>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</si>
  <si>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</si>
  <si>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</si>
  <si>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</si>
  <si>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</si>
  <si>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</si>
  <si>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</si>
  <si>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</si>
  <si>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</si>
  <si>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</si>
  <si>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</si>
  <si>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</si>
  <si>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</si>
  <si>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</si>
  <si>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</si>
  <si>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</si>
  <si>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</si>
  <si>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</si>
  <si>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</si>
  <si>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</si>
  <si>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</si>
  <si>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</si>
  <si>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</si>
  <si>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</si>
  <si>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</si>
  <si>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</si>
  <si>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</si>
  <si>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</si>
  <si>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</si>
  <si>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</si>
  <si>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</si>
  <si>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</si>
  <si>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</si>
  <si>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</si>
  <si>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</si>
  <si>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</si>
  <si>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</si>
  <si>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</si>
  <si>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</si>
  <si>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</si>
  <si>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</si>
  <si>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</si>
  <si>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</si>
  <si>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</si>
  <si>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</si>
  <si>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</si>
  <si>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</si>
  <si>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</si>
  <si>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</si>
  <si>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</si>
  <si>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</si>
  <si>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</si>
  <si>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</si>
  <si>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</si>
  <si>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</si>
  <si>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</si>
  <si>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</si>
  <si>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</si>
  <si>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</si>
  <si>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</si>
  <si>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</si>
  <si>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</si>
  <si>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</si>
  <si>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</si>
  <si>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</si>
  <si>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</si>
  <si>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</si>
  <si>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</si>
  <si>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</si>
  <si>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</si>
  <si>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</si>
  <si>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</si>
  <si>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</si>
  <si>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</si>
  <si>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</si>
  <si>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</si>
  <si>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</si>
  <si>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</si>
  <si>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</si>
  <si>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</si>
  <si>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</si>
  <si>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</si>
  <si>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</si>
  <si>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</si>
  <si>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</si>
  <si>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</si>
  <si>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</si>
  <si>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</si>
  <si>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</si>
  <si>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</si>
  <si>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</si>
  <si>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</si>
  <si>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</si>
  <si>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</si>
  <si>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</si>
  <si>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</si>
  <si>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</si>
  <si>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</si>
  <si>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</si>
  <si>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</si>
  <si>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</si>
  <si>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</si>
  <si>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</si>
  <si>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</si>
  <si>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</si>
  <si>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</si>
  <si>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</si>
  <si>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</si>
  <si>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</si>
  <si>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</si>
  <si>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</si>
  <si>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</si>
  <si>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</si>
  <si>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</si>
  <si>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</si>
  <si>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</si>
  <si>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</si>
  <si>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</si>
  <si>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</si>
  <si>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</si>
  <si>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</si>
  <si>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</si>
  <si>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</si>
  <si>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</si>
  <si>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</si>
  <si>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</si>
  <si>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</si>
  <si>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</si>
  <si>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</si>
  <si>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</si>
  <si>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</si>
  <si>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</si>
  <si>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</si>
  <si>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</si>
  <si>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</si>
  <si>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</si>
  <si>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</si>
  <si>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</si>
  <si>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</si>
  <si>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</si>
  <si>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</si>
  <si>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</si>
  <si>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</si>
  <si>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</si>
  <si>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</si>
  <si>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</si>
  <si>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</si>
  <si>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</si>
  <si>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</si>
  <si>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</si>
  <si>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</si>
  <si>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</si>
  <si>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</si>
  <si>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</si>
  <si>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</si>
  <si>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</si>
  <si>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</si>
  <si>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</si>
  <si>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</si>
  <si>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</si>
  <si>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</si>
  <si>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</si>
  <si>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</si>
  <si>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</si>
  <si>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</si>
  <si>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</si>
  <si>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</si>
  <si>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</si>
  <si>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</si>
  <si>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</si>
  <si>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</si>
  <si>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</si>
  <si>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</si>
  <si>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</si>
  <si>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</si>
  <si>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</si>
  <si>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</si>
  <si>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</si>
  <si>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</si>
  <si>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</si>
  <si>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</si>
  <si>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</si>
  <si>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</si>
  <si>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</si>
  <si>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</si>
  <si>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</si>
  <si>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</si>
  <si>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</si>
  <si>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</si>
  <si>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</si>
  <si>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</si>
  <si>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</si>
  <si>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</si>
  <si>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</si>
  <si>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</si>
  <si>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</si>
  <si>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</si>
  <si>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</si>
  <si>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</si>
  <si>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</si>
  <si>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</si>
  <si>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</si>
  <si>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</si>
  <si>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</si>
  <si>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</si>
  <si>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</si>
  <si>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</si>
  <si>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</si>
  <si>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</si>
  <si>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</si>
  <si>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</si>
  <si>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</si>
  <si>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</si>
  <si>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</si>
  <si>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</si>
  <si>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</si>
  <si>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</si>
  <si>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</si>
  <si>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</si>
  <si>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</si>
  <si>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</si>
  <si>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</si>
  <si>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</si>
  <si>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</si>
  <si>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</si>
  <si>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</si>
  <si>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</si>
  <si>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</si>
  <si>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</si>
  <si>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</si>
  <si>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</si>
  <si>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</si>
  <si>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</si>
  <si>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</si>
  <si>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</si>
  <si>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</si>
  <si>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</si>
  <si>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</si>
  <si>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</si>
  <si>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</si>
  <si>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</si>
  <si>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</si>
  <si>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</si>
  <si>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</si>
  <si>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</si>
  <si>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</si>
  <si>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</si>
  <si>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</si>
  <si>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</si>
  <si>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</si>
  <si>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</si>
  <si>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</si>
  <si>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</si>
  <si>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</si>
  <si>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</si>
  <si>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</si>
  <si>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</si>
  <si>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</si>
  <si>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</si>
  <si>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</si>
  <si>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</si>
  <si>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</si>
  <si>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</si>
  <si>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</si>
  <si>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</si>
  <si>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</si>
  <si>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</si>
  <si>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</si>
  <si>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</si>
  <si>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</si>
  <si>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</si>
  <si>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</si>
  <si>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</si>
  <si>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</si>
  <si>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</si>
  <si>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</si>
  <si>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</si>
  <si>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</si>
  <si>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</si>
  <si>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</si>
  <si>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</si>
  <si>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</si>
  <si>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</si>
  <si>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</si>
  <si>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</si>
  <si>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</si>
  <si>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</si>
  <si>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</si>
  <si>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</si>
  <si>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</si>
  <si>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</si>
  <si>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</si>
  <si>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</si>
  <si>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</si>
  <si>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</si>
  <si>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</si>
  <si>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</si>
  <si>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</si>
  <si>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</si>
  <si>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</si>
  <si>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</si>
  <si>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</si>
  <si>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</si>
  <si>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</si>
  <si>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</si>
  <si>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</si>
  <si>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</si>
  <si>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</si>
  <si>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</si>
  <si>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</si>
  <si>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</si>
  <si>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</si>
  <si>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</si>
  <si>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</si>
  <si>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</si>
  <si>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</si>
  <si>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</si>
  <si>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</si>
  <si>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</si>
  <si>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</si>
  <si>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</si>
  <si>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</si>
  <si>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</si>
  <si>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</si>
  <si>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</si>
  <si>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</si>
  <si>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</si>
  <si>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</si>
  <si>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</si>
  <si>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</si>
  <si>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</si>
  <si>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</si>
  <si>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</si>
  <si>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</si>
  <si>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</si>
  <si>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</si>
  <si>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</si>
  <si>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</si>
  <si>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</si>
  <si>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</si>
  <si>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</si>
  <si>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</si>
  <si>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</si>
  <si>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</si>
  <si>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</si>
  <si>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</si>
  <si>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</si>
  <si>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</si>
  <si>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</si>
  <si>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</si>
  <si>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</si>
  <si>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</si>
  <si>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</si>
  <si>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</si>
  <si>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</si>
  <si>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</si>
  <si>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</si>
  <si>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</si>
  <si>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</si>
  <si>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</si>
  <si>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</si>
  <si>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</si>
  <si>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</si>
  <si>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</si>
  <si>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</si>
  <si>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</si>
  <si>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</si>
  <si>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</si>
  <si>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</si>
  <si>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</si>
  <si>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</si>
  <si>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</si>
  <si>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</si>
  <si>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</si>
  <si>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</si>
  <si>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</si>
  <si>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</si>
  <si>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</si>
  <si>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</si>
  <si>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</si>
  <si>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</si>
  <si>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</si>
  <si>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</si>
  <si>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</si>
  <si>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</si>
  <si>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</si>
  <si>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</si>
  <si>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</si>
  <si>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</si>
  <si>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</si>
  <si>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</si>
  <si>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</si>
  <si>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</si>
  <si>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</si>
  <si>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</si>
  <si>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</si>
  <si>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</si>
  <si>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</si>
  <si>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</si>
  <si>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</si>
  <si>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</si>
  <si>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</si>
  <si>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</si>
  <si>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</si>
  <si>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</si>
  <si>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</si>
  <si>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</si>
  <si>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</si>
  <si>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</si>
  <si>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</si>
  <si>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</si>
  <si>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</si>
  <si>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</si>
  <si>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</si>
  <si>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</si>
  <si>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</si>
  <si>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</si>
  <si>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</si>
  <si>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</si>
  <si>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</si>
  <si>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</si>
  <si>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</si>
  <si>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</si>
  <si>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</si>
  <si>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</si>
  <si>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</si>
  <si>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</si>
  <si>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</si>
  <si>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</si>
  <si>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</si>
  <si>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</si>
  <si>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</si>
  <si>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</si>
  <si>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</si>
  <si>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</si>
  <si>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</si>
  <si>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</si>
  <si>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</si>
  <si>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</si>
  <si>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</si>
  <si>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</si>
  <si>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</si>
  <si>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</si>
  <si>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</si>
  <si>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</si>
  <si>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</si>
  <si>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</si>
  <si>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</si>
  <si>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</si>
  <si>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</si>
  <si>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</si>
  <si>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</si>
  <si>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</si>
  <si>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</si>
  <si>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</si>
  <si>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</si>
  <si>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</si>
  <si>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</si>
  <si>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</si>
  <si>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</si>
  <si>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</si>
  <si>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</si>
  <si>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</si>
  <si>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</si>
  <si>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</si>
  <si>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</si>
  <si>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</si>
  <si>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</si>
  <si>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</si>
  <si>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</si>
  <si>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</si>
  <si>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</si>
  <si>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</si>
  <si>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</si>
  <si>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</si>
  <si>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</si>
  <si>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</si>
  <si>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</si>
  <si>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</si>
  <si>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</si>
  <si>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</si>
  <si>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</si>
  <si>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</si>
  <si>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</si>
  <si>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</si>
  <si>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</si>
  <si>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</si>
  <si>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</si>
  <si>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</si>
  <si>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</si>
  <si>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</si>
  <si>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</si>
  <si>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</si>
  <si>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</si>
  <si>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</si>
  <si>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</si>
  <si>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</si>
  <si>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</si>
  <si>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</si>
  <si>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</si>
  <si>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</si>
  <si>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</si>
  <si>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</si>
  <si>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</si>
  <si>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</si>
  <si>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</si>
  <si>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</si>
  <si>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</si>
  <si>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</si>
  <si>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</si>
  <si>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</si>
  <si>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</si>
  <si>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</si>
  <si>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</si>
  <si>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</si>
  <si>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</si>
  <si>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</si>
  <si>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</si>
  <si>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</si>
  <si>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</si>
  <si>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</si>
  <si>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</si>
  <si>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</si>
  <si>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</si>
  <si>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</si>
  <si>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</si>
  <si>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</si>
  <si>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</si>
  <si>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</si>
  <si>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</si>
  <si>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</si>
  <si>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</si>
  <si>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</si>
  <si>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</si>
  <si>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</si>
  <si>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</si>
  <si>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</si>
  <si>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</si>
  <si>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</si>
  <si>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</si>
  <si>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</si>
  <si>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</si>
  <si>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</si>
  <si>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</si>
  <si>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</si>
  <si>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</si>
  <si>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</si>
  <si>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</si>
  <si>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</si>
  <si>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</si>
  <si>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</si>
  <si>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</si>
  <si>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</si>
  <si>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</si>
  <si>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</si>
  <si>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</si>
  <si>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</si>
  <si>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</si>
  <si>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</si>
  <si>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</si>
  <si>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</si>
  <si>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</si>
  <si>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</si>
  <si>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</si>
  <si>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</si>
  <si>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</si>
  <si>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</si>
  <si>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</si>
  <si>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</si>
  <si>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</si>
  <si>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</si>
  <si>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</si>
  <si>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</si>
  <si>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</si>
  <si>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</si>
  <si>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</si>
  <si>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</si>
  <si>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</si>
  <si>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</si>
  <si>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</si>
  <si>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</si>
  <si>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</si>
  <si>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</si>
  <si>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</si>
  <si>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</si>
  <si>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</si>
  <si>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</si>
  <si>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</si>
  <si>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</si>
  <si>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</si>
  <si>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</si>
  <si>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</si>
  <si>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</si>
  <si>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</si>
  <si>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</si>
  <si>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</si>
  <si>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</si>
  <si>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</si>
  <si>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</si>
  <si>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</si>
  <si>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</si>
  <si>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</si>
  <si>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</si>
  <si>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</si>
  <si>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</si>
  <si>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</si>
  <si>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</si>
  <si>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</si>
  <si>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</si>
  <si>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</si>
  <si>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</si>
  <si>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</si>
  <si>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</si>
  <si>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</si>
  <si>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</si>
  <si>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</si>
  <si>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</si>
  <si>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</si>
  <si>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</si>
  <si>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</si>
  <si>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</si>
  <si>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</si>
  <si>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</si>
  <si>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</si>
  <si>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</si>
  <si>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</si>
  <si>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</si>
  <si>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</si>
  <si>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</si>
  <si>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</si>
  <si>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</si>
  <si>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</si>
  <si>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</si>
  <si>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</si>
  <si>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</si>
  <si>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</si>
  <si>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</si>
  <si>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</si>
  <si>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</si>
  <si>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</si>
  <si>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</si>
  <si>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</si>
  <si>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</si>
  <si>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</si>
  <si>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</si>
  <si>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</si>
  <si>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</si>
  <si>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</si>
  <si>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</si>
  <si>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</si>
  <si>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</si>
  <si>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</si>
  <si>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</si>
  <si>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</si>
  <si>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</si>
  <si>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</si>
  <si>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</si>
  <si>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</si>
  <si>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</si>
  <si>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</si>
  <si>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</si>
  <si>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</si>
  <si>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</si>
  <si>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</si>
  <si>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</si>
  <si>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</si>
  <si>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</si>
  <si>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</si>
  <si>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</si>
  <si>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</si>
  <si>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</si>
  <si>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</si>
  <si>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</si>
  <si>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</si>
  <si>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</si>
  <si>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</si>
  <si>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</si>
  <si>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</si>
  <si>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</si>
  <si>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</si>
  <si>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</si>
  <si>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</si>
  <si>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</si>
  <si>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</si>
  <si>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</si>
  <si>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</si>
  <si>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</si>
  <si>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</si>
  <si>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</si>
  <si>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</si>
  <si>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</si>
  <si>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</si>
  <si>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</si>
  <si>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</si>
  <si>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</si>
  <si>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</si>
  <si>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</si>
  <si>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</si>
  <si>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</si>
  <si>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</si>
  <si>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</si>
  <si>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</si>
  <si>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</si>
  <si>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</si>
  <si>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</si>
  <si>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</si>
  <si>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</si>
  <si>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</si>
  <si>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</si>
  <si>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</si>
  <si>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</si>
  <si>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</si>
  <si>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</si>
  <si>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</si>
  <si>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</si>
  <si>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</si>
  <si>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</si>
  <si>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</si>
  <si>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</si>
  <si>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</si>
  <si>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</si>
  <si>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</si>
  <si>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</si>
  <si>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</si>
  <si>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</si>
  <si>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</si>
  <si>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</si>
  <si>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</si>
  <si>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</si>
  <si>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</si>
  <si>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</si>
  <si>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</si>
  <si>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</si>
  <si>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</si>
  <si>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</si>
  <si>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</si>
  <si>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</si>
  <si>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</si>
  <si>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</si>
  <si>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</si>
  <si>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</si>
  <si>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</si>
  <si>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</si>
  <si>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</si>
  <si>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</si>
  <si>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</si>
  <si>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</si>
  <si>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</si>
  <si>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</si>
  <si>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</si>
  <si>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</si>
  <si>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</si>
  <si>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</si>
  <si>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</si>
  <si>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</si>
  <si>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</si>
  <si>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</si>
  <si>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</si>
  <si>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</si>
  <si>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</si>
  <si>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</si>
  <si>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</si>
  <si>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</si>
  <si>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</si>
  <si>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</si>
  <si>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</si>
  <si>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</si>
  <si>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</si>
  <si>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</si>
  <si>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</si>
  <si>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</si>
  <si>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</si>
  <si>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</si>
  <si>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</si>
  <si>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</si>
  <si>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</si>
  <si>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</si>
  <si>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</si>
  <si>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</si>
  <si>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</si>
  <si>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</si>
  <si>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</si>
  <si>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</si>
  <si>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</si>
  <si>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</si>
  <si>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</si>
  <si>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</si>
  <si>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</si>
  <si>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</si>
  <si>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</si>
  <si>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</si>
  <si>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</si>
  <si>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</si>
  <si>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</si>
  <si>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</si>
  <si>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</si>
  <si>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</si>
  <si>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</si>
  <si>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</si>
  <si>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</si>
  <si>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</si>
  <si>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</si>
  <si>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</si>
  <si>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</si>
  <si>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</si>
  <si>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</si>
  <si>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</si>
  <si>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</si>
  <si>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</si>
  <si>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</si>
  <si>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</si>
  <si>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</si>
  <si>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</si>
  <si>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</si>
  <si>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</si>
  <si>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</si>
  <si>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</si>
  <si>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</si>
  <si>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</si>
  <si>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</si>
  <si>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</si>
  <si>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</si>
  <si>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</si>
  <si>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</si>
  <si>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</si>
  <si>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</si>
  <si>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</si>
  <si>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</si>
  <si>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</si>
  <si>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</si>
  <si>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</si>
  <si>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</si>
  <si>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</si>
  <si>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</si>
  <si>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</si>
  <si>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</si>
  <si>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</si>
  <si>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</si>
  <si>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</si>
  <si>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</si>
  <si>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</si>
  <si>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</si>
  <si>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</si>
  <si>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</si>
  <si>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</si>
  <si>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</si>
  <si>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</si>
  <si>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</si>
  <si>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</si>
  <si>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</si>
  <si>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</si>
  <si>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</si>
  <si>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</si>
  <si>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</si>
  <si>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</si>
  <si>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</si>
  <si>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</si>
  <si>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</si>
  <si>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</si>
  <si>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</si>
  <si>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</si>
  <si>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</si>
  <si>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</si>
  <si>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</si>
  <si>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</si>
  <si>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</si>
  <si>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</si>
  <si>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</si>
  <si>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</si>
  <si>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</si>
  <si>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</si>
  <si>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</si>
  <si>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</si>
  <si>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</si>
  <si>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</si>
  <si>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</si>
  <si>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</si>
  <si>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</si>
  <si>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</si>
  <si>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</si>
  <si>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</si>
  <si>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</si>
  <si>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</si>
  <si>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</si>
  <si>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</si>
  <si>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</si>
  <si>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</si>
  <si>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</si>
  <si>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</si>
  <si>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</si>
  <si>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</si>
  <si>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</si>
  <si>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</si>
  <si>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</si>
  <si>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</si>
  <si>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</si>
  <si>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</si>
  <si>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</si>
  <si>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</si>
  <si>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</si>
  <si>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</si>
  <si>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</si>
  <si>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</si>
  <si>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</si>
  <si>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</si>
  <si>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</si>
  <si>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</si>
  <si>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</si>
  <si>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</si>
  <si>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</si>
  <si>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</si>
  <si>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</si>
  <si>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</si>
  <si>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</si>
  <si>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</si>
  <si>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</si>
  <si>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</si>
  <si>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</si>
  <si>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</si>
  <si>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</si>
  <si>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</si>
  <si>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</si>
  <si>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</si>
  <si>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</si>
  <si>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</si>
  <si>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</si>
  <si>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</si>
  <si>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</si>
  <si>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</si>
  <si>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</si>
  <si>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</si>
  <si>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</si>
  <si>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</si>
  <si>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</si>
  <si>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</si>
  <si>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</si>
  <si>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</si>
  <si>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</si>
  <si>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</si>
  <si>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</si>
  <si>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</si>
  <si>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</si>
  <si>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</si>
  <si>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</si>
  <si>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</si>
  <si>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</si>
  <si>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</si>
  <si>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</si>
  <si>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</si>
  <si>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</si>
  <si>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</si>
  <si>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</si>
  <si>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</si>
  <si>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</si>
  <si>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</si>
  <si>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</si>
  <si>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</si>
  <si>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</si>
  <si>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</si>
  <si>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</si>
  <si>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</si>
  <si>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</si>
  <si>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</si>
  <si>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</si>
  <si>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</si>
  <si>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</si>
  <si>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</si>
  <si>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</si>
  <si>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</si>
  <si>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</si>
  <si>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</si>
  <si>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</si>
  <si>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</si>
  <si>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</si>
  <si>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</si>
  <si>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</si>
  <si>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</si>
  <si>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</si>
  <si>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</si>
  <si>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</si>
  <si>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</si>
  <si>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</si>
  <si>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</si>
  <si>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</si>
  <si>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</si>
  <si>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</si>
  <si>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</si>
  <si>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</si>
  <si>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</si>
  <si>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</si>
  <si>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</si>
  <si>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</si>
  <si>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</si>
  <si>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</si>
  <si>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</si>
  <si>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</si>
  <si>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</si>
  <si>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</si>
  <si>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</si>
  <si>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</si>
  <si>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</si>
  <si>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</si>
  <si>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</si>
  <si>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</si>
  <si>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</si>
  <si>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</si>
  <si>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</si>
  <si>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</si>
  <si>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</si>
  <si>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</si>
  <si>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</si>
  <si>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</si>
  <si>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</si>
  <si>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</si>
  <si>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</si>
  <si>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</si>
  <si>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</si>
  <si>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</si>
  <si>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</si>
  <si>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</si>
  <si>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</si>
  <si>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</si>
  <si>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</si>
  <si>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</si>
  <si>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</si>
  <si>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</si>
  <si>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</si>
  <si>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</si>
  <si>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</si>
  <si>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</si>
  <si>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</si>
  <si>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</si>
  <si>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</si>
  <si>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</si>
  <si>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</si>
  <si>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</si>
  <si>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</si>
  <si>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</si>
  <si>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</si>
  <si>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</si>
  <si>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</si>
  <si>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</si>
  <si>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</si>
  <si>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</si>
  <si>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</si>
  <si>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</si>
  <si>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</si>
  <si>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</si>
  <si>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</si>
  <si>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</si>
  <si>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</si>
  <si>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</si>
  <si>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</si>
  <si>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</si>
  <si>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</si>
  <si>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</si>
  <si>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</si>
  <si>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</si>
  <si>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</si>
  <si>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</si>
  <si>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</si>
  <si>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</si>
  <si>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</si>
  <si>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</si>
  <si>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</si>
  <si>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</si>
  <si>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</si>
  <si>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</si>
  <si>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</si>
  <si>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</si>
  <si>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</si>
  <si>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</si>
  <si>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</si>
  <si>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</si>
  <si>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</si>
  <si>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</si>
  <si>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</si>
  <si>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</si>
  <si>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</si>
  <si>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</si>
  <si>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</si>
  <si>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</si>
  <si>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</si>
  <si>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</si>
  <si>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</si>
  <si>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</si>
  <si>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</si>
  <si>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</si>
  <si>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</si>
  <si>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</si>
  <si>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</si>
  <si>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</si>
  <si>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</si>
  <si>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</si>
  <si>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</si>
  <si>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</si>
  <si>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</si>
  <si>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</si>
  <si>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</si>
  <si>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</si>
  <si>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</si>
  <si>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</si>
  <si>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</si>
  <si>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</si>
  <si>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</si>
  <si>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</si>
  <si>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</si>
  <si>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</si>
  <si>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</si>
  <si>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</si>
  <si>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</si>
  <si>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</si>
  <si>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</si>
  <si>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</si>
  <si>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</si>
  <si>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</si>
  <si>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</si>
  <si>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</si>
  <si>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</si>
  <si>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</si>
  <si>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</si>
  <si>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</si>
  <si>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</si>
  <si>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</si>
  <si>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</si>
  <si>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</si>
  <si>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</si>
  <si>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</si>
  <si>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</si>
  <si>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</si>
  <si>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</si>
  <si>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</si>
  <si>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</si>
  <si>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</si>
  <si>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</si>
  <si>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</si>
  <si>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</si>
  <si>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</si>
  <si>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</si>
  <si>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</si>
  <si>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</si>
  <si>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</si>
  <si>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</si>
  <si>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</si>
  <si>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</si>
  <si>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</si>
  <si>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</si>
  <si>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</si>
  <si>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</si>
  <si>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</si>
  <si>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</si>
  <si>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</si>
  <si>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</si>
  <si>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</si>
  <si>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</si>
  <si>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</si>
  <si>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</si>
  <si>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</si>
  <si>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</si>
  <si>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</si>
  <si>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</si>
  <si>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</si>
  <si>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</si>
  <si>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</si>
  <si>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</si>
  <si>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</si>
  <si>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</si>
  <si>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</si>
  <si>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</si>
  <si>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</si>
  <si>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</si>
  <si>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</si>
  <si>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</si>
  <si>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</si>
  <si>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</si>
  <si>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</si>
  <si>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</si>
  <si>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</si>
  <si>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</si>
  <si>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</si>
  <si>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</si>
  <si>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</si>
  <si>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</si>
  <si>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</si>
  <si>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</si>
  <si>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</si>
  <si>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</si>
  <si>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</si>
  <si>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</si>
  <si>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</si>
  <si>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</si>
  <si>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</si>
  <si>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</si>
  <si>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</si>
  <si>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</si>
  <si>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</si>
  <si>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</si>
  <si>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</si>
  <si>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</si>
  <si>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</si>
  <si>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</si>
  <si>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</si>
  <si>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</si>
  <si>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</si>
  <si>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</si>
  <si>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</si>
  <si>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</si>
  <si>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</si>
  <si>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</si>
  <si>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</si>
  <si>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</si>
  <si>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</si>
  <si>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</si>
  <si>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</si>
  <si>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</si>
  <si>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</si>
  <si>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</si>
  <si>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</si>
  <si>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</si>
  <si>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</si>
  <si>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</si>
  <si>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</si>
  <si>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</si>
  <si>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</si>
  <si>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</si>
  <si>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</si>
  <si>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</si>
  <si>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</si>
  <si>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</si>
  <si>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</si>
  <si>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</si>
  <si>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</si>
  <si>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</si>
  <si>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</si>
  <si>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</si>
  <si>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</si>
  <si>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</si>
  <si>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</si>
  <si>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</si>
  <si>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</si>
  <si>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</si>
  <si>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</si>
  <si>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</si>
  <si>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</si>
  <si>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</si>
  <si>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</si>
  <si>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</si>
  <si>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</si>
  <si>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</si>
  <si>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</si>
  <si>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</si>
  <si>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</si>
  <si>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</si>
  <si>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</si>
  <si>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</si>
  <si>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</si>
  <si>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</si>
  <si>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</si>
  <si>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</si>
  <si>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</si>
  <si>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</si>
  <si>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</si>
  <si>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</si>
  <si>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</si>
  <si>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</si>
  <si>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</si>
  <si>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</si>
  <si>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</si>
  <si>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</si>
  <si>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</si>
  <si>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</si>
  <si>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</si>
  <si>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</si>
  <si>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</si>
  <si>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</si>
  <si>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</si>
  <si>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</si>
  <si>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</si>
  <si>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</si>
  <si>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</si>
  <si>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</si>
  <si>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</si>
  <si>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</si>
  <si>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</si>
  <si>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</si>
  <si>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</si>
  <si>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</si>
  <si>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</si>
  <si>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</si>
  <si>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</si>
  <si>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</si>
  <si>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</si>
  <si>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</si>
  <si>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</si>
  <si>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</si>
  <si>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</si>
  <si>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</si>
  <si>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</si>
  <si>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</si>
  <si>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</si>
  <si>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</si>
  <si>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</si>
  <si>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</si>
  <si>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</si>
  <si>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</si>
  <si>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</si>
  <si>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</si>
  <si>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</si>
  <si>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</si>
  <si>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</si>
  <si>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</si>
  <si>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</si>
  <si>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</si>
  <si>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</si>
  <si>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</si>
  <si>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</si>
  <si>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</si>
  <si>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</si>
  <si>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</si>
  <si>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</si>
  <si>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</si>
  <si>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</si>
  <si>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</si>
  <si>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</si>
  <si>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</si>
  <si>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</si>
  <si>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</si>
  <si>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</si>
  <si>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</si>
  <si>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</si>
  <si>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</si>
  <si>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</si>
  <si>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</si>
  <si>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</si>
  <si>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</si>
  <si>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</si>
  <si>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</si>
  <si>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</si>
  <si>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</si>
  <si>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</si>
  <si>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</si>
  <si>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</si>
  <si>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</si>
  <si>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</si>
  <si>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</si>
  <si>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</si>
  <si>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</si>
  <si>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</si>
  <si>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</si>
  <si>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</si>
  <si>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</si>
  <si>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</si>
  <si>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</si>
  <si>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</si>
  <si>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</si>
  <si>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</si>
  <si>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</si>
  <si>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</si>
  <si>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</si>
  <si>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</si>
  <si>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</si>
  <si>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</si>
  <si>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</si>
  <si>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</si>
  <si>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</si>
  <si>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</si>
  <si>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</si>
  <si>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</si>
  <si>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</si>
  <si>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</si>
  <si>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</si>
  <si>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</si>
  <si>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</si>
  <si>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</si>
  <si>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</si>
  <si>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</si>
  <si>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</si>
  <si>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</si>
  <si>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</si>
  <si>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</si>
  <si>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</si>
  <si>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</si>
  <si>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</si>
  <si>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</si>
  <si>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</si>
  <si>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</si>
  <si>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</si>
  <si>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</si>
  <si>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</si>
  <si>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</si>
  <si>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</si>
  <si>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</si>
  <si>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</si>
  <si>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</si>
  <si>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</si>
  <si>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</si>
  <si>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</si>
  <si>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</si>
  <si>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</si>
  <si>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</si>
  <si>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</si>
  <si>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</si>
  <si>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</si>
  <si>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</si>
  <si>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</si>
  <si>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</si>
  <si>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</si>
  <si>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</si>
  <si>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</si>
  <si>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</si>
  <si>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</si>
  <si>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</si>
  <si>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</si>
  <si>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</si>
  <si>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</si>
  <si>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</si>
  <si>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</si>
  <si>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</si>
  <si>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</si>
  <si>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</si>
  <si>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</si>
  <si>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</si>
  <si>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</si>
  <si>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</si>
  <si>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</si>
  <si>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</si>
  <si>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</si>
  <si>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</si>
  <si>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</si>
  <si>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</si>
  <si>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</si>
  <si>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</si>
  <si>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</si>
  <si>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</si>
  <si>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</si>
  <si>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</si>
  <si>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</si>
  <si>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</si>
  <si>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</si>
  <si>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</si>
  <si>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</si>
  <si>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</si>
  <si>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</si>
  <si>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</si>
  <si>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</si>
  <si>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</si>
  <si>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</si>
  <si>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</si>
  <si>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</si>
  <si>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</si>
  <si>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</si>
  <si>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</si>
  <si>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</si>
  <si>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</si>
  <si>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</si>
  <si>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</si>
  <si>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</si>
  <si>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</si>
  <si>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</si>
  <si>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</si>
  <si>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</si>
  <si>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</si>
  <si>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</si>
  <si>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</si>
  <si>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</si>
  <si>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</si>
  <si>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</si>
  <si>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</si>
  <si>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</si>
  <si>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</si>
  <si>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</si>
  <si>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</si>
  <si>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</si>
  <si>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</si>
  <si>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</si>
  <si>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</si>
  <si>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</si>
  <si>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</si>
  <si>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</si>
  <si>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</si>
  <si>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</si>
  <si>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</si>
  <si>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</si>
  <si>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</si>
  <si>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</si>
  <si>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</si>
  <si>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</si>
  <si>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</si>
  <si>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</si>
  <si>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</si>
  <si>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</si>
  <si>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</si>
  <si>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</si>
  <si>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</si>
  <si>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</si>
  <si>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</si>
  <si>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</si>
  <si>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</si>
  <si>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</si>
  <si>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</si>
  <si>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</si>
  <si>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</si>
  <si>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</si>
  <si>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</si>
  <si>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</si>
  <si>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</si>
  <si>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</si>
  <si>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</si>
  <si>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</si>
  <si>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</si>
  <si>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</si>
  <si>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</si>
  <si>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</si>
  <si>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</si>
  <si>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</si>
  <si>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</si>
  <si>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</si>
  <si>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</si>
  <si>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</si>
  <si>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</si>
  <si>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</si>
  <si>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</si>
  <si>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</si>
  <si>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</si>
  <si>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</si>
  <si>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</si>
  <si>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</si>
  <si>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</si>
  <si>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</si>
  <si>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</si>
  <si>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</si>
  <si>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</si>
  <si>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</si>
  <si>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</si>
  <si>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</si>
  <si>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</si>
  <si>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</si>
  <si>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</si>
  <si>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</si>
  <si>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</si>
  <si>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</si>
  <si>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</si>
  <si>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</si>
  <si>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</si>
  <si>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</si>
  <si>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</si>
  <si>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</si>
  <si>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</si>
  <si>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</si>
  <si>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</si>
  <si>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</si>
  <si>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</si>
  <si>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</si>
  <si>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</si>
  <si>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</si>
  <si>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</si>
  <si>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</si>
  <si>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</si>
  <si>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</si>
  <si>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</si>
  <si>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</si>
  <si>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</si>
  <si>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</si>
  <si>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</si>
  <si>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</si>
  <si>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</si>
  <si>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</si>
  <si>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</si>
  <si>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</si>
  <si>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</si>
  <si>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</si>
  <si>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</si>
  <si>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</si>
  <si>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</si>
  <si>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</si>
  <si>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</si>
  <si>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</si>
  <si>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</si>
  <si>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</si>
  <si>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</si>
  <si>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</si>
  <si>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</si>
  <si>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</si>
  <si>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</si>
  <si>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</si>
  <si>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</si>
  <si>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</si>
  <si>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</si>
  <si>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</si>
  <si>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</si>
  <si>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</si>
  <si>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</si>
  <si>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</si>
  <si>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</si>
  <si>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</si>
  <si>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</si>
  <si>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</si>
  <si>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</si>
  <si>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</si>
  <si>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</si>
  <si>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</si>
  <si>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</si>
  <si>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</si>
  <si>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</si>
  <si>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</si>
  <si>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</si>
  <si>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</si>
  <si>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</si>
  <si>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</si>
  <si>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</si>
  <si>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</si>
  <si>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</si>
  <si>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</si>
  <si>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</si>
  <si>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</si>
  <si>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</si>
  <si>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</si>
  <si>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</si>
  <si>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</si>
  <si>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</si>
  <si>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</si>
  <si>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</si>
  <si>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</si>
  <si>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</si>
  <si>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</si>
  <si>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</si>
  <si>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</si>
  <si>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</si>
  <si>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</si>
  <si>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</si>
  <si>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</si>
  <si>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</si>
  <si>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</si>
  <si>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</si>
  <si>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</si>
  <si>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</si>
  <si>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</si>
  <si>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</si>
  <si>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</si>
  <si>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</si>
  <si>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</si>
  <si>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</si>
  <si>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</si>
  <si>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</si>
  <si>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</si>
  <si>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</si>
  <si>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</si>
  <si>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</si>
  <si>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</si>
  <si>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</si>
  <si>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</si>
  <si>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</si>
  <si>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</si>
  <si>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</si>
  <si>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</si>
  <si>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</si>
  <si>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</si>
  <si>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</si>
  <si>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</si>
  <si>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</si>
  <si>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</si>
  <si>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</si>
  <si>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</si>
  <si>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</si>
  <si>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</si>
  <si>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</si>
  <si>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</si>
  <si>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</si>
  <si>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</si>
  <si>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</si>
  <si>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</si>
  <si>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</si>
  <si>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</si>
  <si>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</si>
  <si>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</si>
  <si>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</si>
  <si>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</si>
  <si>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</si>
  <si>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</si>
  <si>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</si>
  <si>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</si>
  <si>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</si>
  <si>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</si>
  <si>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</si>
  <si>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</si>
  <si>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</si>
  <si>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</si>
  <si>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</si>
  <si>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</si>
  <si>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</si>
  <si>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</si>
  <si>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</si>
  <si>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</si>
  <si>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</si>
  <si>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</si>
  <si>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</si>
  <si>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</si>
  <si>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</si>
  <si>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</si>
  <si>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</si>
  <si>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</si>
  <si>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</si>
  <si>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</si>
  <si>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</si>
  <si>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</si>
  <si>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</si>
  <si>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</si>
  <si>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</si>
  <si>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</si>
  <si>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</si>
  <si>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</si>
  <si>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</si>
  <si>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</si>
  <si>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</si>
  <si>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</si>
  <si>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</si>
  <si>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</si>
  <si>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</si>
  <si>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</si>
  <si>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</si>
  <si>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</si>
  <si>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</si>
  <si>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</si>
  <si>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</si>
  <si>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</si>
  <si>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</si>
  <si>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</si>
  <si>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</si>
  <si>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</si>
  <si>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</si>
  <si>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</si>
  <si>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</si>
  <si>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</si>
  <si>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</si>
  <si>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</si>
  <si>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</si>
  <si>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</si>
  <si>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</si>
  <si>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</si>
  <si>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</si>
  <si>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</si>
  <si>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</si>
  <si>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</si>
  <si>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</si>
  <si>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</si>
  <si>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</si>
  <si>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</si>
  <si>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</si>
  <si>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</si>
  <si>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</si>
  <si>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</si>
  <si>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</si>
  <si>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</si>
  <si>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</si>
  <si>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</si>
  <si>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</si>
  <si>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</si>
  <si>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</si>
  <si>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</si>
  <si>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</si>
  <si>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</si>
  <si>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</si>
  <si>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</si>
  <si>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</si>
  <si>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</si>
  <si>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</si>
  <si>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</si>
  <si>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</si>
  <si>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</si>
  <si>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</si>
  <si>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</si>
  <si>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</si>
  <si>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</si>
  <si>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</si>
  <si>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</si>
  <si>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</si>
  <si>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</si>
  <si>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</si>
  <si>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</si>
  <si>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</si>
  <si>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</si>
  <si>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</si>
  <si>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</si>
  <si>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</si>
  <si>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</si>
  <si>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</si>
  <si>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</si>
  <si>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</si>
  <si>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</si>
  <si>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</si>
  <si>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</si>
  <si>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</si>
  <si>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</si>
  <si>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</si>
  <si>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</si>
  <si>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</si>
  <si>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</si>
  <si>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</si>
  <si>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</si>
  <si>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</si>
  <si>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</si>
  <si>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</si>
  <si>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</si>
  <si>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</si>
  <si>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</si>
  <si>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</si>
  <si>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</si>
  <si>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</si>
  <si>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</si>
  <si>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</si>
  <si>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</si>
  <si>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</si>
  <si>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</si>
  <si>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</si>
  <si>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</si>
  <si>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</si>
  <si>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</si>
  <si>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</si>
  <si>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</si>
  <si>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</si>
  <si>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</si>
  <si>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</si>
  <si>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</si>
  <si>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</si>
  <si>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</si>
  <si>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</si>
  <si>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</si>
  <si>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</si>
  <si>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</si>
  <si>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</si>
  <si>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</si>
  <si>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</si>
  <si>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</si>
  <si>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</si>
  <si>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</si>
  <si>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</si>
  <si>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</si>
  <si>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</si>
  <si>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</si>
  <si>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</si>
  <si>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</si>
  <si>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</si>
  <si>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</si>
  <si>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</si>
  <si>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</si>
  <si>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</si>
  <si>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</si>
  <si>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</si>
  <si>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</si>
  <si>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</si>
  <si>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</si>
  <si>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</si>
  <si>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</si>
  <si>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</si>
  <si>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</si>
  <si>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</si>
  <si>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</si>
  <si>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</si>
  <si>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</si>
  <si>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</si>
  <si>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</si>
  <si>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</si>
  <si>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</si>
  <si>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</si>
  <si>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</si>
  <si>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</si>
  <si>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</si>
  <si>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</si>
  <si>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</si>
  <si>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</si>
  <si>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</si>
  <si>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</si>
  <si>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</si>
  <si>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</si>
  <si>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</si>
  <si>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</si>
  <si>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</si>
  <si>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</si>
  <si>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</si>
  <si>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</si>
  <si>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</si>
  <si>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</si>
  <si>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</si>
  <si>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</si>
  <si>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</si>
  <si>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</si>
  <si>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</si>
  <si>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</si>
  <si>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</si>
  <si>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</si>
  <si>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</si>
  <si>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</si>
  <si>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</si>
  <si>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</si>
  <si>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</si>
  <si>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</si>
  <si>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</si>
  <si>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</si>
  <si>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</si>
  <si>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</si>
  <si>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</si>
  <si>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</si>
  <si>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</si>
  <si>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</si>
  <si>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</si>
  <si>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</si>
  <si>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</si>
  <si>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</si>
  <si>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</si>
  <si>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</si>
  <si>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</si>
  <si>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</si>
  <si>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</si>
  <si>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</si>
  <si>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</si>
  <si>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</si>
  <si>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</si>
  <si>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</si>
  <si>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</si>
  <si>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</si>
  <si>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</si>
  <si>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</si>
  <si>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</si>
  <si>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</si>
  <si>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</si>
  <si>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</si>
  <si>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</si>
  <si>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</si>
  <si>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</si>
  <si>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</si>
  <si>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</si>
  <si>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</si>
  <si>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</si>
  <si>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</si>
  <si>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</si>
  <si>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</si>
  <si>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</si>
  <si>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</si>
  <si>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</si>
  <si>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</si>
  <si>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</si>
  <si>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</si>
  <si>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</si>
  <si>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</si>
  <si>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</si>
  <si>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</si>
  <si>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</si>
  <si>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</si>
  <si>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</si>
  <si>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</si>
  <si>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</si>
  <si>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</si>
  <si>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</si>
  <si>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</si>
  <si>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</si>
  <si>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</si>
  <si>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</si>
  <si>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</si>
  <si>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</si>
  <si>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</si>
  <si>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</si>
  <si>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</si>
  <si>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</si>
  <si>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</si>
  <si>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</si>
  <si>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</si>
  <si>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</si>
  <si>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</si>
  <si>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</si>
  <si>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</si>
  <si>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</si>
  <si>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</si>
  <si>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</si>
  <si>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</si>
  <si>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</si>
  <si>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</si>
  <si>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</si>
  <si>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</si>
  <si>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</si>
  <si>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</si>
  <si>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</si>
  <si>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</si>
  <si>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</si>
  <si>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</si>
  <si>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</si>
  <si>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</si>
  <si>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</si>
  <si>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</si>
  <si>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</si>
  <si>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</si>
  <si>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</si>
  <si>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</si>
  <si>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</si>
  <si>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</si>
  <si>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</si>
  <si>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</si>
  <si>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</si>
  <si>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</si>
  <si>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</si>
  <si>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</si>
  <si>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</si>
  <si>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</si>
  <si>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</si>
  <si>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</si>
  <si>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</si>
  <si>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</si>
  <si>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</si>
  <si>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</si>
  <si>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</si>
  <si>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</si>
  <si>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</si>
  <si>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</si>
  <si>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</si>
  <si>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</si>
  <si>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</si>
  <si>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</si>
  <si>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</si>
  <si>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</si>
  <si>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</si>
  <si>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</si>
  <si>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</si>
  <si>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</si>
  <si>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</si>
  <si>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</si>
  <si>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</si>
  <si>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</si>
  <si>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</si>
  <si>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</si>
  <si>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</si>
  <si>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</si>
  <si>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</si>
  <si>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</si>
  <si>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</si>
  <si>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</si>
  <si>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</si>
  <si>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</si>
  <si>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</si>
  <si>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</si>
  <si>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</si>
  <si>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</si>
  <si>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</si>
  <si>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</si>
  <si>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</si>
  <si>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</si>
  <si>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</si>
  <si>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</si>
  <si>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</si>
  <si>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</si>
  <si>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</si>
  <si>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</si>
  <si>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</si>
  <si>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</si>
  <si>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</si>
  <si>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</si>
  <si>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</si>
  <si>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</si>
  <si>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</si>
  <si>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</si>
  <si>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</si>
  <si>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</si>
  <si>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</si>
  <si>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</si>
  <si>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</si>
  <si>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</si>
  <si>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</si>
  <si>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</si>
  <si>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</si>
  <si>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</si>
  <si>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</si>
  <si>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</si>
  <si>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</si>
  <si>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</si>
  <si>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</si>
  <si>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</si>
  <si>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</si>
  <si>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</si>
  <si>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</si>
  <si>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</si>
  <si>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</si>
  <si>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</si>
  <si>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</si>
  <si>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</si>
  <si>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</si>
  <si>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</si>
  <si>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</si>
  <si>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</si>
  <si>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</si>
  <si>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</si>
  <si>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</si>
  <si>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</si>
  <si>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</si>
  <si>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</si>
  <si>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</si>
  <si>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</si>
  <si>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</si>
  <si>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</si>
  <si>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</si>
  <si>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</si>
  <si>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</si>
  <si>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</si>
  <si>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</si>
  <si>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</si>
  <si>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</si>
  <si>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</si>
  <si>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</si>
  <si>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</si>
  <si>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</si>
  <si>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</si>
  <si>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</si>
  <si>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</si>
  <si>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</si>
  <si>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</si>
  <si>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</si>
  <si>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</si>
  <si>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</si>
  <si>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</si>
  <si>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</si>
  <si>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</si>
  <si>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</si>
  <si>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</si>
  <si>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</si>
  <si>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</si>
  <si>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</si>
  <si>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</si>
  <si>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</si>
  <si>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</si>
  <si>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</si>
  <si>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</si>
  <si>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</si>
  <si>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</si>
  <si>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</si>
  <si>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</si>
  <si>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</si>
  <si>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</si>
  <si>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</si>
  <si>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</si>
  <si>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</si>
  <si>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</si>
  <si>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</si>
  <si>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</si>
  <si>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</si>
  <si>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</si>
  <si>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</si>
  <si>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</si>
  <si>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</si>
  <si>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</si>
  <si>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</si>
  <si>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</si>
  <si>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</si>
  <si>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</si>
  <si>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</si>
  <si>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</si>
  <si>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</si>
  <si>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</si>
  <si>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</si>
  <si>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</si>
  <si>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</si>
  <si>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</si>
  <si>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</si>
  <si>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</si>
  <si>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</si>
  <si>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</si>
  <si>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</si>
  <si>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</si>
  <si>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</si>
  <si>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</si>
  <si>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</si>
  <si>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</si>
  <si>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</si>
  <si>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</si>
  <si>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</si>
  <si>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</si>
  <si>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</si>
  <si>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</si>
  <si>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</si>
  <si>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</si>
  <si>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</si>
  <si>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</si>
  <si>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</si>
  <si>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</si>
  <si>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</si>
  <si>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</si>
  <si>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</si>
  <si>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</si>
  <si>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</si>
  <si>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</si>
  <si>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</si>
  <si>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</si>
  <si>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</si>
  <si>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</si>
  <si>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</si>
  <si>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</si>
  <si>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</si>
  <si>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</si>
  <si>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</si>
  <si>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</si>
  <si>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</si>
  <si>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</si>
  <si>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</si>
  <si>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</si>
  <si>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</si>
  <si>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</si>
  <si>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</si>
  <si>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</si>
  <si>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</si>
  <si>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</si>
  <si>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</si>
  <si>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</si>
  <si>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</si>
  <si>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</si>
  <si>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</si>
  <si>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</si>
  <si>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</si>
  <si>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</si>
  <si>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</si>
  <si>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</si>
  <si>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</si>
  <si>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</si>
  <si>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</si>
  <si>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</si>
  <si>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</si>
  <si>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</si>
  <si>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</si>
  <si>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</si>
  <si>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</si>
  <si>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</si>
  <si>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</si>
  <si>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</si>
  <si>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</si>
  <si>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</si>
  <si>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</si>
  <si>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</si>
  <si>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</si>
  <si>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</si>
  <si>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</si>
  <si>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</si>
  <si>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</si>
  <si>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</si>
  <si>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</si>
  <si>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</si>
  <si>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</si>
  <si>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</si>
  <si>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</si>
  <si>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</si>
  <si>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</si>
  <si>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</si>
  <si>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</si>
  <si>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</si>
  <si>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</si>
  <si>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</si>
  <si>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</si>
  <si>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</si>
  <si>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</si>
  <si>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</si>
  <si>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</si>
  <si>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</si>
  <si>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</si>
  <si>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</si>
  <si>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</si>
  <si>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</si>
  <si>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</si>
  <si>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</si>
  <si>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</si>
  <si>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</si>
  <si>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</si>
  <si>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</si>
  <si>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</si>
  <si>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</si>
  <si>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</si>
  <si>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</si>
  <si>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</si>
  <si>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</si>
  <si>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</si>
  <si>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</si>
  <si>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</si>
  <si>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</si>
  <si>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</si>
  <si>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</si>
  <si>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</si>
  <si>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</si>
  <si>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</si>
  <si>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</si>
  <si>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</si>
  <si>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</si>
  <si>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</si>
  <si>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</si>
  <si>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</si>
  <si>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</si>
  <si>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</si>
  <si>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</si>
  <si>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</si>
  <si>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</si>
  <si>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</si>
  <si>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</si>
  <si>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</si>
  <si>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</si>
  <si>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</si>
  <si>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</si>
  <si>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</si>
  <si>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</si>
  <si>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</si>
  <si>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</si>
  <si>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</si>
  <si>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</si>
  <si>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</si>
  <si>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</si>
  <si>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</si>
  <si>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</si>
  <si>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</si>
  <si>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</si>
  <si>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</si>
  <si>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</si>
  <si>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</si>
  <si>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</si>
  <si>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</si>
  <si>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</si>
  <si>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</si>
  <si>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</si>
  <si>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</si>
  <si>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</si>
  <si>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</si>
  <si>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</si>
  <si>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</si>
  <si>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</si>
  <si>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</si>
  <si>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</si>
  <si>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</si>
  <si>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</si>
  <si>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</si>
  <si>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</si>
  <si>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</si>
  <si>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</si>
  <si>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</si>
  <si>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</si>
  <si>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</si>
  <si>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</si>
  <si>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</si>
  <si>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</si>
  <si>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</si>
  <si>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</si>
  <si>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</si>
  <si>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</si>
  <si>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</si>
  <si>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</si>
  <si>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</si>
  <si>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</si>
  <si>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</si>
  <si>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</si>
  <si>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</si>
  <si>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</si>
  <si>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</si>
  <si>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</si>
  <si>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</si>
  <si>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</si>
  <si>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</si>
  <si>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</si>
  <si>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</si>
  <si>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</si>
  <si>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</si>
  <si>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</si>
  <si>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</si>
  <si>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</si>
  <si>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</si>
  <si>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</si>
  <si>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</si>
  <si>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</si>
  <si>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</si>
  <si>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</si>
  <si>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</si>
  <si>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</si>
  <si>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</si>
  <si>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</si>
  <si>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</si>
  <si>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</si>
  <si>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</si>
  <si>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</si>
  <si>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</si>
  <si>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</si>
  <si>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</si>
  <si>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</si>
  <si>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</si>
  <si>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</si>
  <si>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</si>
  <si>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</si>
  <si>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</si>
  <si>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</si>
  <si>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</si>
  <si>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</si>
  <si>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</si>
  <si>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</si>
  <si>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</si>
  <si>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</si>
  <si>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</si>
  <si>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</si>
  <si>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</si>
  <si>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</si>
  <si>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</si>
  <si>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</si>
  <si>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</si>
  <si>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</si>
  <si>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</si>
  <si>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</si>
  <si>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</si>
  <si>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</si>
  <si>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</si>
  <si>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</si>
  <si>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</si>
  <si>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</si>
  <si>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</si>
  <si>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</si>
  <si>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</si>
  <si>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</si>
  <si>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</si>
  <si>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</si>
  <si>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</si>
  <si>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</si>
  <si>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</si>
  <si>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</si>
  <si>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</si>
  <si>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</si>
  <si>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</si>
  <si>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</si>
  <si>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</si>
  <si>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</si>
  <si>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</si>
  <si>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</si>
  <si>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</si>
  <si>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</si>
  <si>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</si>
  <si>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</si>
  <si>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</si>
  <si>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</si>
  <si>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</si>
  <si>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</si>
  <si>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</si>
  <si>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</si>
  <si>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</si>
  <si>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</si>
  <si>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</si>
  <si>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</si>
  <si>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</si>
  <si>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</si>
  <si>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</si>
  <si>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</si>
  <si>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</si>
  <si>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</si>
  <si>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</si>
  <si>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</si>
  <si>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</si>
  <si>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</si>
  <si>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</si>
  <si>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</si>
  <si>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</si>
  <si>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</si>
  <si>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</si>
  <si>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</si>
  <si>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</si>
  <si>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</si>
  <si>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</si>
  <si>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</si>
  <si>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</si>
  <si>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</si>
  <si>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</si>
  <si>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</si>
  <si>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</si>
  <si>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</si>
  <si>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</si>
  <si>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</si>
  <si>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</si>
  <si>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</si>
  <si>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</si>
  <si>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</si>
  <si>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</si>
  <si>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</si>
  <si>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</si>
  <si>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</si>
  <si>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</si>
  <si>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</si>
  <si>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</si>
  <si>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</si>
  <si>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</si>
  <si>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</si>
  <si>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</si>
  <si>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</si>
  <si>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</si>
  <si>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</si>
  <si>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</si>
  <si>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</si>
  <si>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</si>
  <si>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</si>
  <si>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</si>
  <si>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</si>
  <si>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</si>
  <si>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</si>
  <si>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</si>
  <si>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</si>
  <si>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</si>
  <si>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</si>
  <si>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</si>
  <si>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</si>
  <si>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</si>
  <si>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</si>
  <si>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</si>
  <si>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</si>
  <si>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</si>
  <si>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</si>
  <si>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</si>
  <si>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</si>
  <si>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</si>
  <si>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</si>
  <si>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</si>
  <si>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</si>
  <si>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</si>
  <si>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</si>
  <si>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</si>
  <si>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</si>
  <si>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</si>
  <si>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</si>
  <si>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</si>
  <si>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</si>
  <si>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</si>
  <si>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</si>
  <si>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</si>
  <si>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</si>
  <si>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</si>
  <si>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</si>
  <si>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</si>
  <si>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</si>
  <si>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</si>
  <si>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</si>
  <si>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</si>
  <si>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</si>
  <si>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</si>
  <si>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</si>
  <si>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</si>
  <si>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</si>
  <si>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</si>
  <si>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</si>
  <si>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</si>
  <si>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</si>
  <si>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</si>
  <si>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</si>
  <si>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</si>
  <si>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</si>
  <si>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</si>
  <si>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</si>
  <si>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</si>
  <si>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</si>
  <si>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</si>
  <si>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</si>
  <si>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</si>
  <si>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</si>
  <si>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</si>
  <si>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</si>
  <si>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</si>
  <si>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</si>
  <si>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</si>
  <si>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</si>
  <si>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</si>
  <si>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</si>
  <si>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</si>
  <si>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</si>
  <si>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</si>
  <si>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</si>
  <si>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</si>
  <si>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</si>
  <si>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</si>
  <si>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</si>
  <si>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</si>
  <si>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</si>
  <si>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</si>
  <si>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</si>
  <si>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</si>
  <si>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</si>
  <si>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</si>
  <si>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</si>
  <si>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</si>
  <si>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</si>
  <si>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</si>
  <si>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</si>
  <si>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</si>
  <si>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</si>
  <si>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</si>
  <si>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</si>
  <si>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</si>
  <si>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</si>
  <si>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</si>
  <si>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</si>
  <si>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</si>
  <si>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</si>
  <si>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</si>
  <si>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</si>
  <si>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</si>
  <si>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</si>
  <si>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</si>
  <si>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</si>
  <si>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</si>
  <si>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</si>
  <si>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</si>
  <si>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</si>
  <si>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</si>
  <si>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</si>
  <si>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</si>
  <si>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</si>
  <si>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</si>
  <si>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</si>
  <si>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</si>
  <si>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</si>
  <si>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</si>
  <si>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</si>
  <si>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</si>
  <si>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</si>
  <si>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</si>
  <si>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</si>
  <si>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</si>
  <si>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</si>
  <si>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</si>
  <si>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</si>
  <si>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</si>
  <si>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</si>
  <si>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</si>
  <si>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</si>
  <si>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</si>
  <si>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</si>
  <si>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</si>
  <si>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</si>
  <si>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</si>
  <si>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</si>
  <si>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</si>
  <si>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</si>
  <si>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</si>
  <si>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</si>
  <si>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</si>
  <si>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</si>
  <si>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</si>
  <si>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</si>
  <si>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</si>
  <si>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</si>
  <si>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</si>
  <si>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</si>
  <si>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</si>
  <si>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</si>
  <si>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</si>
  <si>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</si>
  <si>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</si>
  <si>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</si>
  <si>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</si>
  <si>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</si>
  <si>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</si>
  <si>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</si>
  <si>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</si>
  <si>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</si>
  <si>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</si>
  <si>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</si>
  <si>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</si>
  <si>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</si>
  <si>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</si>
  <si>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</si>
  <si>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</si>
  <si>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</si>
  <si>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</si>
  <si>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</si>
  <si>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</si>
  <si>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</si>
  <si>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</si>
  <si>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</si>
  <si>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</si>
  <si>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</si>
  <si>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</si>
  <si>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</si>
  <si>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</si>
  <si>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</si>
  <si>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</si>
  <si>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</si>
  <si>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</si>
  <si>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</si>
  <si>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</si>
  <si>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</si>
  <si>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</si>
  <si>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</si>
  <si>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</si>
  <si>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</si>
  <si>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</si>
  <si>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</si>
  <si>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</si>
  <si>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</si>
  <si>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</si>
  <si>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</si>
  <si>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</si>
  <si>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</si>
  <si>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</si>
  <si>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</si>
  <si>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</si>
  <si>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</si>
  <si>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</si>
  <si>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</si>
  <si>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</si>
  <si>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</si>
  <si>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</si>
  <si>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</si>
  <si>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</si>
  <si>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</si>
  <si>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</si>
  <si>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</si>
  <si>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</si>
  <si>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</si>
  <si>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</si>
  <si>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</si>
  <si>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</si>
  <si>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</si>
  <si>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</si>
  <si>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</si>
  <si>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</si>
  <si>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</si>
  <si>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</si>
  <si>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</si>
  <si>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</si>
  <si>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</si>
  <si>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</si>
  <si>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</si>
  <si>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</si>
  <si>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</si>
  <si>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</si>
  <si>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</si>
  <si>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</si>
  <si>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</si>
  <si>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</si>
  <si>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</si>
  <si>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</si>
  <si>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</si>
  <si>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</si>
  <si>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</si>
  <si>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</si>
  <si>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</si>
  <si>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</si>
  <si>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</si>
  <si>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</si>
  <si>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</si>
  <si>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</si>
  <si>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</si>
  <si>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</si>
  <si>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</si>
  <si>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</si>
  <si>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</si>
  <si>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</si>
  <si>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</si>
  <si>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</si>
  <si>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</si>
  <si>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</si>
  <si>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</si>
  <si>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</si>
  <si>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</si>
  <si>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</si>
  <si>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</si>
  <si>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</si>
  <si>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</si>
  <si>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</si>
  <si>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</si>
  <si>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</si>
  <si>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</si>
  <si>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</si>
  <si>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</si>
  <si>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</si>
  <si>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</si>
  <si>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</si>
  <si>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</si>
  <si>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</si>
  <si>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</si>
  <si>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</si>
  <si>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</si>
  <si>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</si>
  <si>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</si>
  <si>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</si>
  <si>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</si>
  <si>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</si>
  <si>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</si>
  <si>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</si>
  <si>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</si>
  <si>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</si>
  <si>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</si>
  <si>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</si>
  <si>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</si>
  <si>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</si>
  <si>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</si>
  <si>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</si>
  <si>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</si>
  <si>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</si>
  <si>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</si>
  <si>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</si>
  <si>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</si>
  <si>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</si>
  <si>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</si>
  <si>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</si>
  <si>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</si>
  <si>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</si>
  <si>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</si>
  <si>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</si>
  <si>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</si>
  <si>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</si>
  <si>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</si>
  <si>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</si>
  <si>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</si>
  <si>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</si>
  <si>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</si>
  <si>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</si>
  <si>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</si>
  <si>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</si>
  <si>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</si>
  <si>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</si>
  <si>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</si>
  <si>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</si>
  <si>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</si>
  <si>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</si>
  <si>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</si>
  <si>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</si>
  <si>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</si>
  <si>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</si>
  <si>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</si>
  <si>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</si>
  <si>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</si>
  <si>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</si>
  <si>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</si>
  <si>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</si>
  <si>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</si>
  <si>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</si>
  <si>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</si>
  <si>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</si>
  <si>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</si>
  <si>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</si>
  <si>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</si>
  <si>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</si>
  <si>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</si>
  <si>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</si>
  <si>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</si>
  <si>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</si>
  <si>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</si>
  <si>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</si>
  <si>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</si>
  <si>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</si>
  <si>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</si>
  <si>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</si>
  <si>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</si>
  <si>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</si>
  <si>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</si>
  <si>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</si>
  <si>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</si>
  <si>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</si>
  <si>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</si>
  <si>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</si>
  <si>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</si>
  <si>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</si>
  <si>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</si>
  <si>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</si>
  <si>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</si>
  <si>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</si>
  <si>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</si>
  <si>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</si>
  <si>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</si>
  <si>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</si>
  <si>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</si>
  <si>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</si>
  <si>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</si>
  <si>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</si>
  <si>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</si>
  <si>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</si>
  <si>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</si>
  <si>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</si>
  <si>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</si>
  <si>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</si>
  <si>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</si>
  <si>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</si>
  <si>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</si>
  <si>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</si>
  <si>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</si>
  <si>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</si>
  <si>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</si>
  <si>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</si>
  <si>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</si>
  <si>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</si>
  <si>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</si>
  <si>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</si>
  <si>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</si>
  <si>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</si>
  <si>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</si>
  <si>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</si>
  <si>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</si>
  <si>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</si>
  <si>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</si>
  <si>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</si>
  <si>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</si>
  <si>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</si>
  <si>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</si>
  <si>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</si>
  <si>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</si>
  <si>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</si>
  <si>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</si>
  <si>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</si>
  <si>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</si>
  <si>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</si>
  <si>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</si>
  <si>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</si>
  <si>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</si>
  <si>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</si>
  <si>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</si>
  <si>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</si>
  <si>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</si>
  <si>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</si>
  <si>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</si>
  <si>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</si>
  <si>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</si>
  <si>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</si>
  <si>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</si>
  <si>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</si>
  <si>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</si>
  <si>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</si>
  <si>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</si>
  <si>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</si>
  <si>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</si>
  <si>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</si>
  <si>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</si>
  <si>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</si>
  <si>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</si>
  <si>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</si>
  <si>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</si>
  <si>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</si>
  <si>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</si>
  <si>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</si>
  <si>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</si>
  <si>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</si>
  <si>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</si>
  <si>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</si>
  <si>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</si>
  <si>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</si>
  <si>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</si>
  <si>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</si>
  <si>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</si>
  <si>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</si>
  <si>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</si>
  <si>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</si>
  <si>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</si>
  <si>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</si>
  <si>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</si>
  <si>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</si>
  <si>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</si>
  <si>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</si>
  <si>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</si>
  <si>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</si>
  <si>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</si>
  <si>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</si>
  <si>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</si>
  <si>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</si>
  <si>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</si>
  <si>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</si>
  <si>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</si>
  <si>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</si>
  <si>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</si>
  <si>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</si>
  <si>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</si>
  <si>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</si>
  <si>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</si>
  <si>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</si>
  <si>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</si>
  <si>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</si>
  <si>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</si>
  <si>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</si>
  <si>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</si>
  <si>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</si>
  <si>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</si>
  <si>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</si>
  <si>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</si>
  <si>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</si>
  <si>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</si>
  <si>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</si>
  <si>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</si>
  <si>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</si>
  <si>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</si>
  <si>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</si>
  <si>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</si>
  <si>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</si>
  <si>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</si>
  <si>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</si>
  <si>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</si>
  <si>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</si>
  <si>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</si>
  <si>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</si>
  <si>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</si>
  <si>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</si>
  <si>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</si>
  <si>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</si>
  <si>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</si>
  <si>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</si>
  <si>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</si>
  <si>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</si>
  <si>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</si>
  <si>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</si>
  <si>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</si>
  <si>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</si>
  <si>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</si>
  <si>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</si>
  <si>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</si>
  <si>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</si>
  <si>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</si>
  <si>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</si>
  <si>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</si>
  <si>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</si>
  <si>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</si>
  <si>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</si>
  <si>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</si>
  <si>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</si>
  <si>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</si>
  <si>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</si>
  <si>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</si>
  <si>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</si>
  <si>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</si>
  <si>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</si>
  <si>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</si>
  <si>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</si>
  <si>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</si>
  <si>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</si>
  <si>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</si>
  <si>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</si>
  <si>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</si>
  <si>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</si>
  <si>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</si>
  <si>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</si>
  <si>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</si>
  <si>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</si>
  <si>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</si>
  <si>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</si>
  <si>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</si>
  <si>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</si>
  <si>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</si>
  <si>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</si>
  <si>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</si>
  <si>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</si>
  <si>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</si>
  <si>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</si>
  <si>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</si>
  <si>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</si>
  <si>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</si>
  <si>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</si>
  <si>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</si>
  <si>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</si>
  <si>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</si>
  <si>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</si>
  <si>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</si>
  <si>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</si>
  <si>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</si>
  <si>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</si>
  <si>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</si>
  <si>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</si>
  <si>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</si>
  <si>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</si>
  <si>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</si>
  <si>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</si>
  <si>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</si>
  <si>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</si>
  <si>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</si>
  <si>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</si>
  <si>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</si>
  <si>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</si>
  <si>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</si>
  <si>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</si>
  <si>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</si>
  <si>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</si>
  <si>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</si>
  <si>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</si>
  <si>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</si>
  <si>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</si>
  <si>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</si>
  <si>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</si>
  <si>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</si>
  <si>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</si>
  <si>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</si>
  <si>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</si>
  <si>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</si>
  <si>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</si>
  <si>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</si>
  <si>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</si>
  <si>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</si>
  <si>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</si>
  <si>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</si>
  <si>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</si>
  <si>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</si>
  <si>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</si>
  <si>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</si>
  <si>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</si>
  <si>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</si>
  <si>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</si>
  <si>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</si>
  <si>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</si>
  <si>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</si>
  <si>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</si>
  <si>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</si>
  <si>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</si>
  <si>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</si>
  <si>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</si>
  <si>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</si>
  <si>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</si>
  <si>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</si>
  <si>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</si>
  <si>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</si>
  <si>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</si>
  <si>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</si>
  <si>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</si>
  <si>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</si>
  <si>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</si>
  <si>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</si>
  <si>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</si>
  <si>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</si>
  <si>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</si>
  <si>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</si>
  <si>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</si>
  <si>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</si>
  <si>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</si>
  <si>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</si>
  <si>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</si>
  <si>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</si>
  <si>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</si>
  <si>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</si>
  <si>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</si>
  <si>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</si>
  <si>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</si>
  <si>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</si>
  <si>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</si>
  <si>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</si>
  <si>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</si>
  <si>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</si>
  <si>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</si>
  <si>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</si>
  <si>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</si>
  <si>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</si>
  <si>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</si>
  <si>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</si>
  <si>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</si>
  <si>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</si>
  <si>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</si>
  <si>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</si>
  <si>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</si>
  <si>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</si>
  <si>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</si>
  <si>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</si>
  <si>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</si>
  <si>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</si>
  <si>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</si>
  <si>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</si>
  <si>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</si>
  <si>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</si>
  <si>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</si>
  <si>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</si>
  <si>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</si>
  <si>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</si>
  <si>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</si>
  <si>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</si>
  <si>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</si>
  <si>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</si>
  <si>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</si>
  <si>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</si>
  <si>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</si>
  <si>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</si>
  <si>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</si>
  <si>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</si>
  <si>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</si>
  <si>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</si>
  <si>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</si>
  <si>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</si>
  <si>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</si>
  <si>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</si>
  <si>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</si>
  <si>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</si>
  <si>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</si>
  <si>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</si>
  <si>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</si>
  <si>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</si>
  <si>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</si>
  <si>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</si>
  <si>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</si>
  <si>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</si>
  <si>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</si>
  <si>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</si>
  <si>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</si>
  <si>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</si>
  <si>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</si>
  <si>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</si>
  <si>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</si>
  <si>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</si>
  <si>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</si>
  <si>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</si>
  <si>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</si>
  <si>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</si>
  <si>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</si>
  <si>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</si>
  <si>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</si>
  <si>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</si>
  <si>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</si>
  <si>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</si>
  <si>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</si>
  <si>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</si>
  <si>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</si>
  <si>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</si>
  <si>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</si>
  <si>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</si>
  <si>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</si>
  <si>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</si>
  <si>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</si>
  <si>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</si>
  <si>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</si>
  <si>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</si>
  <si>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</si>
  <si>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</si>
  <si>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</si>
  <si>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</si>
  <si>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</si>
  <si>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</si>
  <si>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</si>
  <si>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</si>
  <si>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</si>
  <si>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</si>
  <si>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</si>
  <si>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</si>
  <si>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</si>
  <si>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</si>
  <si>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</si>
  <si>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</si>
  <si>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</si>
  <si>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</si>
  <si>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</si>
  <si>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</si>
  <si>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</si>
  <si>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</si>
  <si>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</si>
  <si>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</si>
  <si>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</si>
  <si>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</si>
  <si>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</si>
  <si>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</si>
  <si>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</si>
  <si>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</si>
  <si>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</si>
  <si>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</si>
  <si>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</si>
  <si>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</si>
  <si>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</si>
  <si>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</si>
  <si>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</si>
  <si>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</si>
  <si>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</si>
  <si>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</si>
  <si>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</si>
  <si>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</si>
  <si>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</si>
  <si>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</si>
  <si>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</si>
  <si>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</si>
  <si>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</si>
  <si>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</si>
  <si>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</si>
  <si>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</si>
  <si>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</si>
  <si>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</si>
  <si>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</si>
  <si>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</si>
  <si>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</si>
  <si>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</si>
  <si>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</si>
  <si>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</si>
  <si>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</si>
  <si>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</si>
  <si>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</si>
  <si>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</si>
  <si>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</si>
  <si>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</si>
  <si>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</si>
  <si>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</si>
  <si>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</si>
  <si>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</si>
  <si>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</si>
  <si>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</si>
  <si>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</si>
  <si>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</si>
  <si>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</si>
  <si>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</si>
  <si>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</si>
  <si>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</si>
  <si>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</si>
  <si>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</si>
  <si>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</si>
  <si>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</si>
  <si>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</si>
  <si>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</si>
  <si>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</si>
  <si>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</si>
  <si>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</si>
  <si>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</si>
  <si>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</si>
  <si>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</si>
  <si>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</si>
  <si>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</si>
  <si>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</si>
  <si>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</si>
  <si>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</si>
  <si>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</si>
  <si>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</si>
  <si>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</si>
  <si>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</si>
  <si>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</si>
  <si>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</si>
  <si>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</si>
  <si>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</si>
  <si>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</si>
  <si>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</si>
  <si>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</si>
  <si>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</si>
  <si>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</si>
  <si>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</si>
  <si>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</si>
  <si>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</si>
  <si>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</si>
  <si>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</si>
  <si>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</si>
  <si>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</si>
  <si>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</si>
  <si>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</si>
  <si>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</si>
  <si>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</si>
  <si>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</si>
  <si>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</si>
  <si>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</si>
  <si>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</si>
  <si>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</si>
  <si>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</si>
  <si>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</si>
  <si>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</si>
  <si>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</si>
  <si>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</si>
  <si>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</si>
  <si>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</si>
  <si>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</si>
  <si>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</si>
  <si>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</si>
  <si>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</si>
  <si>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</si>
  <si>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</si>
  <si>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</si>
  <si>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</si>
  <si>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</si>
  <si>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</si>
  <si>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</si>
  <si>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</si>
  <si>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</si>
  <si>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</si>
  <si>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</si>
  <si>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</si>
  <si>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</si>
  <si>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</si>
  <si>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</si>
  <si>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</si>
  <si>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</si>
  <si>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</si>
  <si>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</si>
  <si>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</si>
  <si>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</si>
  <si>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</si>
  <si>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</si>
  <si>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</si>
  <si>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</si>
  <si>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</si>
  <si>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</si>
  <si>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</si>
  <si>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</si>
  <si>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</si>
  <si>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</si>
  <si>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</si>
  <si>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</si>
  <si>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</si>
  <si>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</si>
  <si>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</si>
  <si>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</si>
  <si>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</si>
  <si>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</si>
  <si>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</si>
  <si>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</si>
  <si>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</si>
  <si>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</si>
  <si>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</si>
  <si>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</si>
  <si>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</si>
  <si>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</si>
  <si>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</si>
  <si>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</si>
  <si>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</si>
  <si>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</si>
  <si>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</si>
  <si>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</si>
  <si>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</si>
  <si>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</si>
  <si>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</si>
  <si>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</si>
  <si>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</si>
  <si>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</si>
  <si>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</si>
  <si>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</si>
  <si>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</si>
  <si>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</si>
  <si>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</si>
  <si>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</si>
  <si>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</si>
  <si>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</si>
  <si>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</si>
  <si>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</si>
  <si>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</si>
  <si>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</si>
  <si>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</si>
  <si>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</si>
  <si>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</si>
  <si>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</si>
  <si>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</si>
  <si>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</si>
  <si>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</si>
  <si>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</si>
  <si>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</si>
  <si>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</si>
  <si>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</si>
  <si>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</si>
  <si>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</si>
  <si>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</si>
  <si>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</si>
  <si>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</si>
  <si>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</si>
  <si>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</si>
  <si>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</si>
  <si>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</si>
  <si>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</si>
  <si>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</si>
  <si>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</si>
  <si>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</si>
  <si>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</si>
  <si>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</si>
  <si>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</si>
  <si>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</si>
  <si>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</si>
  <si>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</si>
  <si>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</si>
  <si>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</si>
  <si>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</si>
  <si>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</si>
  <si>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</si>
  <si>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</si>
  <si>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</si>
  <si>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</si>
  <si>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</si>
  <si>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</si>
  <si>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</si>
  <si>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</si>
  <si>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</si>
  <si>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</si>
  <si>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</si>
  <si>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</si>
  <si>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</si>
  <si>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</si>
  <si>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</si>
  <si>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</si>
  <si>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</si>
  <si>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</si>
  <si>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</si>
  <si>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</si>
  <si>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</si>
  <si>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</si>
  <si>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</si>
  <si>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</si>
  <si>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</si>
  <si>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</si>
  <si>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</si>
  <si>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</si>
  <si>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</si>
  <si>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</si>
  <si>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</si>
  <si>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</si>
  <si>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</si>
  <si>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</si>
  <si>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</si>
  <si>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</si>
  <si>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</si>
  <si>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</si>
  <si>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</si>
  <si>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</si>
  <si>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</si>
  <si>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</si>
  <si>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</si>
  <si>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</si>
  <si>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</si>
  <si>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</si>
  <si>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</si>
  <si>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</si>
  <si>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</si>
  <si>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</si>
  <si>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</si>
  <si>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</si>
  <si>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</si>
  <si>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</si>
  <si>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</si>
  <si>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</si>
  <si>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</si>
  <si>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</si>
  <si>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</si>
  <si>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</si>
  <si>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</si>
  <si>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</si>
  <si>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</si>
  <si>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</si>
  <si>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</si>
  <si>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</si>
  <si>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</si>
  <si>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</si>
  <si>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</si>
  <si>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</si>
  <si>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</si>
  <si>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</si>
  <si>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</si>
  <si>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</si>
  <si>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</si>
  <si>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</si>
  <si>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</si>
  <si>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</si>
  <si>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</si>
  <si>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</si>
  <si>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</si>
  <si>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</si>
  <si>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</si>
  <si>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</si>
  <si>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</si>
  <si>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</si>
  <si>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</si>
  <si>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</si>
  <si>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</si>
  <si>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</si>
  <si>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</si>
  <si>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</si>
  <si>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</si>
  <si>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</si>
  <si>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</si>
  <si>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</si>
  <si>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</si>
  <si>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</si>
  <si>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</si>
  <si>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</si>
  <si>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</si>
  <si>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</si>
  <si>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</si>
  <si>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</si>
  <si>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</si>
  <si>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</si>
  <si>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</si>
  <si>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</si>
  <si>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</si>
  <si>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</si>
  <si>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</si>
  <si>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</si>
  <si>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</si>
  <si>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</si>
  <si>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</si>
  <si>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</si>
  <si>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</si>
  <si>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</si>
  <si>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</si>
  <si>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</si>
  <si>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</si>
  <si>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</si>
  <si>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</si>
  <si>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</si>
  <si>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</si>
  <si>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</si>
  <si>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</si>
  <si>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</si>
  <si>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</si>
  <si>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</si>
  <si>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</si>
  <si>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</si>
  <si>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</si>
  <si>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</si>
  <si>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</si>
  <si>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</si>
  <si>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</si>
  <si>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</si>
  <si>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</si>
  <si>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</si>
  <si>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</si>
  <si>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</si>
  <si>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</si>
  <si>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</si>
  <si>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</si>
  <si>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</si>
  <si>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</si>
  <si>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</si>
  <si>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</si>
  <si>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</si>
  <si>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</si>
  <si>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</si>
  <si>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</si>
  <si>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</si>
  <si>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</si>
  <si>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</si>
  <si>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</si>
  <si>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</si>
  <si>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</si>
  <si>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</si>
  <si>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</si>
  <si>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</si>
  <si>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</si>
  <si>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</si>
  <si>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</si>
  <si>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</si>
  <si>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</si>
  <si>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</si>
  <si>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</si>
  <si>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</si>
  <si>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</si>
  <si>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</si>
  <si>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</si>
  <si>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</si>
  <si>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</si>
  <si>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</si>
  <si>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</si>
  <si>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</si>
  <si>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</si>
  <si>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</si>
  <si>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</si>
  <si>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</si>
  <si>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</si>
  <si>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</si>
  <si>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</si>
  <si>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</si>
  <si>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</si>
  <si>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</si>
  <si>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</si>
  <si>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</si>
  <si>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</si>
  <si>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</si>
  <si>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</si>
  <si>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</si>
  <si>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</si>
  <si>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</si>
  <si>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</si>
  <si>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</si>
  <si>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</si>
  <si>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</si>
  <si>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</si>
  <si>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</si>
  <si>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</si>
  <si>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</si>
  <si>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</si>
  <si>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</si>
  <si>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</si>
  <si>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</si>
  <si>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</si>
  <si>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</si>
  <si>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</si>
  <si>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</si>
  <si>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</si>
  <si>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</si>
  <si>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</si>
  <si>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</si>
  <si>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</si>
  <si>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</si>
  <si>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</si>
  <si>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</si>
  <si>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</si>
  <si>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</si>
  <si>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</si>
  <si>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</si>
  <si>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</si>
  <si>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</si>
  <si>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</si>
  <si>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</si>
  <si>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</si>
  <si>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</si>
  <si>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</si>
  <si>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</si>
  <si>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</si>
  <si>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</si>
  <si>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</si>
  <si>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</si>
  <si>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</si>
  <si>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</si>
  <si>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</si>
  <si>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</si>
  <si>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</si>
  <si>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</si>
  <si>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</si>
  <si>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</si>
  <si>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</si>
  <si>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</si>
  <si>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</si>
  <si>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</si>
  <si>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</si>
  <si>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</si>
  <si>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</si>
  <si>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</si>
  <si>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</si>
  <si>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</si>
  <si>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</si>
  <si>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</si>
  <si>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</si>
  <si>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</si>
  <si>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</si>
  <si>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</si>
  <si>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</si>
  <si>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</si>
  <si>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</si>
  <si>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</si>
  <si>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</si>
  <si>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</si>
  <si>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</si>
  <si>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</si>
  <si>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</si>
  <si>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</si>
  <si>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</si>
  <si>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</si>
  <si>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</si>
  <si>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</si>
  <si>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</si>
  <si>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</si>
  <si>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</si>
  <si>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</si>
  <si>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</si>
  <si>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</si>
  <si>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</si>
  <si>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</si>
  <si>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</si>
  <si>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</si>
  <si>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</si>
  <si>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</si>
  <si>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</si>
  <si>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</si>
  <si>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</si>
  <si>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</si>
  <si>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</si>
  <si>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</si>
  <si>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</si>
  <si>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</si>
  <si>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</si>
  <si>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</si>
  <si>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</si>
  <si>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</si>
  <si>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</si>
  <si>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</si>
  <si>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</si>
  <si>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</si>
  <si>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</si>
  <si>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</si>
  <si>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</si>
  <si>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</si>
  <si>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</si>
  <si>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</si>
  <si>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</si>
  <si>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</si>
  <si>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</si>
  <si>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</si>
  <si>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</si>
  <si>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</si>
  <si>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</si>
  <si>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</si>
  <si>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</si>
  <si>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</si>
  <si>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</si>
  <si>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</si>
  <si>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</si>
  <si>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</si>
  <si>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</si>
  <si>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</si>
  <si>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</si>
  <si>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</si>
  <si>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</si>
  <si>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</si>
  <si>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</si>
  <si>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</si>
  <si>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</si>
  <si>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</si>
  <si>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</si>
  <si>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</si>
  <si>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</si>
  <si>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</si>
  <si>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</si>
  <si>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</si>
  <si>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</si>
  <si>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</si>
  <si>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</si>
  <si>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</si>
  <si>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</si>
  <si>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</si>
  <si>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</si>
  <si>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</si>
  <si>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</si>
  <si>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</si>
  <si>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</si>
  <si>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</si>
  <si>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</si>
  <si>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</si>
  <si>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</si>
  <si>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</si>
  <si>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</si>
  <si>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</si>
  <si>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</si>
  <si>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</si>
  <si>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</si>
  <si>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</si>
  <si>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</si>
  <si>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</si>
  <si>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</si>
  <si>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</si>
  <si>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</si>
  <si>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</si>
  <si>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</si>
  <si>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</si>
  <si>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</si>
  <si>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</si>
  <si>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</si>
  <si>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</si>
  <si>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</si>
  <si>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</si>
  <si>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</si>
  <si>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</si>
  <si>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</si>
  <si>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</si>
  <si>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</si>
  <si>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</si>
  <si>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</si>
  <si>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</si>
  <si>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</si>
  <si>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</si>
  <si>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</si>
  <si>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</si>
  <si>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</si>
  <si>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</si>
  <si>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</si>
  <si>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</si>
  <si>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</si>
  <si>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</si>
  <si>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</si>
  <si>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</si>
  <si>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</si>
  <si>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</si>
  <si>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</si>
  <si>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</si>
  <si>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</si>
  <si>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</si>
  <si>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</si>
  <si>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</si>
  <si>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</si>
  <si>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</si>
  <si>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</si>
  <si>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</si>
  <si>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</si>
  <si>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</si>
  <si>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</si>
  <si>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</si>
  <si>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</si>
  <si>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</si>
  <si>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</si>
  <si>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</si>
  <si>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</si>
  <si>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</si>
  <si>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</si>
  <si>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</si>
  <si>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</si>
  <si>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</si>
  <si>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</si>
  <si>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</si>
  <si>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</si>
  <si>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</si>
  <si>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</si>
  <si>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</si>
  <si>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</si>
  <si>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</si>
  <si>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</si>
  <si>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</si>
  <si>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</si>
  <si>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</si>
  <si>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</si>
  <si>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</si>
  <si>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</si>
  <si>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</si>
  <si>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</si>
  <si>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</si>
  <si>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</si>
  <si>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</si>
  <si>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</si>
  <si>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</si>
  <si>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</si>
  <si>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</si>
  <si>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</si>
  <si>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</si>
  <si>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</si>
  <si>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</si>
  <si>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</si>
  <si>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</si>
  <si>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</si>
  <si>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</si>
  <si>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</si>
  <si>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</si>
  <si>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</si>
  <si>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</si>
  <si>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</si>
  <si>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</si>
  <si>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</si>
  <si>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</si>
  <si>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</si>
  <si>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</si>
  <si>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</si>
  <si>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</si>
  <si>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</si>
  <si>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</si>
  <si>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</si>
  <si>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</si>
  <si>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</si>
  <si>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</si>
  <si>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</si>
  <si>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</si>
  <si>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</si>
  <si>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</si>
  <si>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</si>
  <si>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</si>
  <si>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</si>
  <si>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</si>
  <si>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</si>
  <si>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</si>
  <si>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</si>
  <si>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</si>
  <si>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</si>
  <si>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</si>
  <si>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</si>
  <si>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</si>
  <si>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</si>
  <si>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</si>
  <si>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</si>
  <si>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</si>
  <si>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</si>
  <si>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</si>
  <si>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</si>
  <si>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</si>
  <si>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</si>
  <si>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</si>
  <si>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</si>
  <si>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</si>
  <si>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</si>
  <si>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</si>
  <si>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</si>
  <si>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</si>
  <si>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</si>
  <si>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</si>
  <si>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</si>
  <si>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</si>
  <si>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</si>
  <si>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</si>
  <si>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</si>
  <si>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</si>
  <si>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</si>
  <si>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</si>
  <si>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</si>
  <si>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</si>
  <si>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</si>
  <si>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</si>
  <si>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</si>
  <si>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</si>
  <si>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</si>
  <si>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</si>
  <si>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</si>
  <si>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</si>
  <si>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</si>
  <si>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</si>
  <si>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</si>
  <si>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</si>
  <si>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</si>
  <si>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</si>
  <si>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</si>
  <si>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</si>
  <si>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</si>
  <si>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</si>
  <si>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</si>
  <si>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</si>
  <si>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</si>
  <si>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</si>
  <si>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</si>
  <si>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</si>
  <si>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</si>
  <si>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</si>
  <si>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</si>
  <si>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</si>
  <si>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</si>
  <si>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</si>
  <si>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</si>
  <si>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</si>
  <si>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</si>
  <si>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</si>
  <si>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</si>
  <si>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</si>
  <si>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</si>
  <si>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</si>
  <si>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</si>
  <si>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</si>
  <si>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</si>
  <si>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</si>
  <si>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</si>
  <si>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</si>
  <si>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</si>
  <si>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</si>
  <si>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</si>
  <si>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</si>
  <si>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</si>
  <si>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</si>
  <si>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</si>
  <si>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</si>
  <si>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</si>
  <si>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</si>
  <si>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</si>
  <si>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</si>
  <si>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</si>
  <si>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</si>
  <si>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</si>
  <si>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</si>
  <si>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</si>
  <si>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</si>
  <si>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</si>
  <si>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</si>
  <si>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</si>
  <si>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</si>
  <si>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</si>
  <si>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</si>
  <si>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</si>
  <si>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</si>
  <si>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</si>
  <si>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</si>
  <si>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</si>
  <si>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</si>
  <si>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</si>
  <si>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</si>
  <si>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</si>
  <si>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</si>
  <si>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</si>
  <si>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</si>
  <si>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</si>
  <si>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</si>
  <si>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</si>
  <si>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</si>
  <si>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</si>
  <si>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</si>
  <si>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</si>
  <si>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</si>
  <si>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</si>
  <si>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</si>
  <si>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</si>
  <si>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</si>
  <si>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</si>
  <si>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</si>
  <si>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</si>
  <si>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</si>
  <si>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</si>
  <si>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</si>
  <si>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</si>
  <si>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</si>
  <si>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</si>
  <si>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</si>
  <si>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</si>
  <si>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</si>
  <si>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</si>
  <si>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</si>
  <si>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</si>
  <si>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</si>
  <si>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</si>
  <si>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</si>
  <si>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</si>
  <si>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</si>
  <si>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</si>
  <si>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</si>
  <si>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</si>
  <si>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</si>
  <si>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</si>
  <si>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</si>
  <si>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</si>
  <si>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</si>
  <si>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</si>
  <si>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</si>
  <si>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</si>
  <si>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</si>
  <si>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</si>
  <si>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</si>
  <si>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</si>
  <si>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</si>
  <si>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</si>
  <si>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</si>
  <si>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</si>
  <si>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</si>
  <si>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</si>
  <si>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</si>
  <si>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</si>
  <si>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</si>
  <si>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</si>
  <si>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</si>
  <si>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</si>
  <si>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</si>
  <si>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</si>
  <si>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</si>
  <si>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</si>
  <si>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</si>
  <si>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</si>
  <si>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</si>
  <si>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</si>
  <si>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</si>
  <si>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</si>
  <si>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</si>
  <si>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</si>
  <si>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</si>
  <si>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</si>
  <si>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</si>
  <si>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</si>
  <si>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</si>
  <si>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</si>
  <si>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</si>
  <si>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</si>
  <si>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</si>
  <si>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</si>
  <si>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</si>
  <si>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</si>
  <si>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</si>
  <si>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</si>
  <si>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</si>
  <si>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</si>
  <si>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</si>
  <si>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</si>
  <si>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</si>
  <si>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</si>
  <si>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</si>
  <si>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</si>
  <si>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</si>
  <si>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</si>
  <si>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</si>
  <si>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</si>
  <si>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</si>
  <si>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</si>
  <si>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</si>
  <si>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</si>
  <si>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</si>
  <si>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</si>
  <si>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</si>
  <si>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</si>
  <si>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</si>
  <si>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</si>
  <si>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</si>
  <si>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</si>
  <si>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</si>
  <si>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</si>
  <si>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</si>
  <si>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</si>
  <si>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</si>
  <si>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</si>
  <si>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</si>
  <si>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</si>
  <si>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</si>
  <si>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</si>
  <si>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</si>
  <si>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</si>
  <si>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</si>
  <si>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</si>
  <si>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</si>
  <si>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</si>
  <si>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</si>
  <si>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</si>
  <si>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</si>
  <si>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</si>
  <si>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</si>
  <si>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</si>
  <si>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</si>
  <si>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</si>
  <si>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</si>
  <si>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</si>
  <si>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</si>
  <si>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</si>
  <si>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</si>
  <si>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</si>
  <si>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</si>
  <si>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</si>
  <si>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</si>
  <si>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</si>
  <si>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</si>
  <si>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</si>
  <si>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</si>
  <si>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</si>
  <si>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</si>
  <si>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</si>
  <si>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</si>
  <si>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</si>
  <si>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</si>
  <si>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</si>
  <si>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</si>
  <si>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</si>
  <si>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</si>
  <si>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</si>
  <si>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</si>
  <si>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</si>
  <si>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</si>
  <si>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</si>
  <si>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</si>
  <si>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</si>
  <si>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</si>
  <si>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</si>
  <si>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</si>
  <si>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</si>
  <si>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</si>
  <si>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</si>
  <si>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</si>
  <si>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</si>
  <si>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</si>
  <si>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</si>
  <si>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</si>
  <si>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</si>
  <si>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</si>
  <si>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</si>
  <si>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</si>
  <si>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</si>
  <si>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</si>
  <si>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</si>
  <si>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</si>
  <si>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</si>
  <si>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</si>
  <si>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</si>
  <si>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</si>
  <si>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</si>
  <si>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</si>
  <si>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</si>
  <si>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</si>
  <si>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</si>
  <si>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</si>
  <si>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</si>
  <si>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</si>
  <si>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</si>
  <si>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</si>
  <si>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</si>
  <si>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</si>
  <si>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</si>
  <si>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</si>
  <si>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</si>
  <si>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</si>
  <si>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</si>
  <si>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</si>
  <si>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</si>
  <si>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</si>
  <si>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</si>
  <si>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</si>
  <si>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</si>
  <si>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</si>
  <si>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</si>
  <si>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</si>
  <si>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</si>
  <si>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</si>
  <si>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</si>
  <si>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</si>
  <si>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</si>
  <si>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</si>
  <si>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</si>
  <si>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</si>
  <si>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</si>
  <si>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</si>
  <si>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</si>
  <si>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</si>
  <si>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</si>
  <si>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</si>
  <si>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</si>
  <si>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</si>
  <si>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</si>
  <si>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</si>
  <si>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</si>
  <si>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</si>
  <si>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</si>
  <si>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</si>
  <si>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</si>
  <si>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</si>
  <si>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</si>
  <si>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</si>
  <si>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</si>
  <si>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</si>
  <si>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</si>
  <si>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</si>
  <si>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</si>
  <si>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</si>
  <si>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</si>
  <si>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</si>
  <si>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</si>
  <si>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</si>
  <si>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</si>
  <si>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</si>
  <si>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</si>
  <si>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</si>
  <si>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</si>
  <si>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</si>
  <si>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</si>
  <si>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</si>
  <si>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</si>
  <si>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</si>
  <si>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</si>
  <si>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</si>
  <si>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</si>
  <si>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</si>
  <si>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</si>
  <si>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</si>
  <si>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</si>
  <si>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</si>
  <si>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</si>
  <si>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</si>
  <si>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</si>
  <si>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</si>
  <si>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</si>
  <si>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</si>
  <si>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</si>
  <si>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</si>
  <si>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</si>
  <si>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</si>
  <si>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</si>
  <si>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</si>
  <si>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</si>
  <si>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</si>
  <si>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</si>
  <si>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</si>
  <si>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</si>
  <si>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</si>
  <si>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</si>
  <si>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</si>
  <si>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</si>
  <si>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</si>
  <si>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</si>
  <si>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</si>
  <si>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</si>
  <si>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</si>
  <si>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</si>
  <si>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</si>
  <si>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</si>
  <si>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</si>
  <si>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</si>
  <si>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</si>
  <si>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</si>
  <si>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</si>
  <si>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</si>
  <si>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</si>
  <si>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</si>
  <si>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</si>
  <si>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</si>
  <si>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</si>
  <si>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</si>
  <si>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</si>
  <si>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</si>
  <si>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</si>
  <si>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</si>
  <si>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</si>
  <si>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</si>
  <si>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</si>
  <si>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</si>
  <si>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</si>
  <si>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</si>
  <si>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</si>
  <si>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</si>
  <si>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</si>
  <si>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</si>
  <si>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</si>
  <si>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</si>
  <si>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</si>
  <si>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</si>
  <si>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</si>
  <si>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</si>
  <si>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</si>
  <si>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</si>
  <si>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</si>
  <si>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</si>
  <si>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</si>
  <si>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</si>
  <si>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</si>
  <si>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</si>
  <si>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</si>
  <si>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</si>
  <si>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</si>
  <si>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</si>
  <si>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</si>
  <si>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</si>
  <si>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</si>
  <si>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</si>
  <si>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</si>
  <si>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</si>
  <si>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</si>
  <si>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</si>
  <si>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</si>
  <si>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</si>
  <si>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</si>
  <si>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</si>
  <si>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</si>
  <si>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</si>
  <si>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</si>
  <si>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</si>
  <si>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</si>
  <si>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</si>
  <si>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</si>
  <si>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</si>
  <si>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</si>
  <si>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</si>
  <si>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</si>
  <si>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</si>
  <si>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</si>
  <si>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</si>
  <si>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</si>
  <si>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</si>
  <si>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</si>
  <si>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</si>
  <si>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</si>
  <si>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</si>
  <si>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</si>
  <si>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</si>
  <si>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</si>
  <si>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</si>
  <si>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</si>
  <si>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</si>
  <si>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</si>
  <si>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</si>
  <si>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</si>
  <si>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</si>
  <si>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</si>
  <si>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</si>
  <si>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</si>
  <si>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</si>
  <si>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</si>
  <si>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</si>
  <si>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</si>
  <si>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</si>
  <si>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</si>
  <si>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</si>
  <si>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</si>
  <si>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</si>
  <si>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</si>
  <si>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</si>
  <si>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</si>
  <si>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</si>
  <si>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</si>
  <si>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</si>
  <si>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</si>
  <si>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</si>
  <si>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</si>
  <si>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</si>
  <si>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</si>
  <si>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</si>
  <si>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</si>
  <si>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</si>
  <si>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</si>
  <si>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</si>
  <si>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</si>
  <si>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</si>
  <si>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</si>
  <si>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</si>
  <si>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</si>
  <si>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</si>
  <si>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</si>
  <si>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</si>
  <si>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</si>
  <si>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</si>
  <si>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</si>
  <si>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</si>
  <si>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</si>
  <si>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</si>
  <si>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</si>
  <si>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</si>
  <si>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</si>
  <si>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</si>
  <si>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</si>
  <si>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</si>
  <si>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</si>
  <si>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</si>
  <si>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</si>
  <si>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</si>
  <si>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</si>
  <si>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</si>
  <si>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</si>
  <si>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</si>
  <si>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</si>
  <si>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</si>
  <si>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</si>
  <si>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</si>
  <si>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</si>
  <si>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</si>
  <si>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</si>
  <si>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</si>
  <si>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</si>
  <si>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</si>
  <si>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</si>
  <si>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</si>
  <si>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</si>
  <si>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</si>
  <si>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</si>
  <si>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</si>
  <si>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</si>
  <si>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</si>
  <si>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</si>
  <si>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</si>
  <si>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</si>
  <si>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</si>
  <si>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</si>
  <si>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</si>
  <si>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</si>
  <si>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</si>
  <si>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</si>
  <si>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</si>
  <si>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</si>
  <si>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</si>
  <si>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</si>
  <si>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</si>
  <si>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</si>
  <si>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</si>
  <si>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</si>
  <si>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</si>
  <si>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</si>
  <si>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</si>
  <si>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</si>
  <si>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</si>
  <si>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</si>
  <si>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</si>
  <si>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</si>
  <si>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</si>
  <si>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</si>
  <si>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</si>
  <si>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</si>
  <si>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</si>
  <si>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</si>
  <si>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</si>
  <si>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</si>
  <si>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</si>
  <si>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</si>
  <si>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</si>
  <si>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</si>
  <si>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</si>
  <si>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</si>
  <si>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</si>
  <si>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</si>
  <si>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</si>
  <si>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</si>
  <si>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</si>
  <si>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</si>
  <si>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</si>
  <si>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</si>
  <si>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</si>
  <si>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</si>
  <si>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</si>
  <si>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</si>
  <si>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</si>
  <si>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</si>
  <si>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</si>
  <si>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</si>
  <si>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</si>
  <si>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</si>
  <si>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</si>
  <si>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</si>
  <si>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</si>
  <si>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</si>
  <si>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</si>
  <si>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</si>
  <si>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</si>
  <si>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</si>
  <si>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</si>
  <si>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</si>
  <si>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</si>
  <si>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</si>
  <si>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</si>
  <si>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</si>
  <si>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</si>
  <si>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</si>
  <si>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</si>
  <si>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</si>
  <si>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</si>
  <si>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</si>
  <si>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</si>
  <si>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</si>
  <si>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</si>
  <si>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</si>
  <si>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</si>
  <si>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</si>
  <si>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</si>
  <si>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</si>
  <si>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</si>
  <si>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</si>
  <si>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</si>
  <si>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</si>
  <si>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</si>
  <si>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</si>
  <si>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</si>
  <si>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</si>
  <si>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</si>
  <si>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</si>
  <si>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</si>
  <si>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</si>
  <si>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</si>
  <si>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</si>
  <si>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</si>
  <si>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</si>
  <si>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</si>
  <si>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</si>
  <si>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</si>
  <si>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</si>
  <si>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</si>
  <si>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</si>
  <si>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</si>
  <si>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</si>
  <si>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</si>
  <si>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</si>
  <si>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</si>
  <si>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</si>
  <si>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</si>
  <si>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</si>
  <si>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</si>
  <si>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</si>
  <si>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</si>
  <si>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</si>
  <si>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</si>
  <si>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</si>
  <si>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</si>
  <si>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</si>
  <si>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</si>
  <si>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</si>
  <si>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</si>
  <si>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</si>
  <si>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</si>
  <si>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</si>
  <si>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</si>
  <si>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</si>
  <si>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</si>
  <si>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</si>
  <si>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</si>
  <si>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</si>
  <si>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</si>
  <si>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</si>
  <si>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</si>
  <si>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</si>
  <si>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</si>
  <si>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</si>
  <si>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</si>
  <si>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</si>
  <si>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</si>
  <si>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</si>
  <si>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</si>
  <si>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</si>
  <si>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</si>
  <si>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</si>
  <si>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</si>
  <si>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</si>
  <si>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</si>
  <si>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</si>
  <si>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</si>
  <si>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</si>
  <si>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</si>
  <si>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</si>
  <si>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</si>
  <si>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</si>
  <si>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</si>
  <si>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</si>
  <si>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</si>
  <si>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</si>
  <si>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</si>
  <si>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</si>
  <si>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</si>
  <si>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</si>
  <si>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</si>
  <si>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</si>
  <si>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</si>
  <si>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</si>
  <si>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</si>
  <si>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</si>
  <si>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</si>
  <si>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</si>
  <si>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</si>
  <si>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</si>
  <si>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</si>
  <si>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</si>
  <si>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</si>
  <si>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</si>
  <si>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</si>
  <si>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</si>
  <si>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</si>
  <si>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</si>
  <si>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</si>
  <si>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</si>
  <si>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</si>
  <si>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</si>
  <si>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</si>
  <si>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</si>
  <si>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</si>
  <si>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</si>
  <si>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</si>
  <si>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</si>
  <si>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</si>
  <si>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</si>
  <si>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</si>
  <si>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</si>
  <si>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</si>
  <si>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</si>
  <si>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</si>
  <si>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</si>
  <si>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</si>
  <si>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</si>
  <si>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</si>
  <si>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</si>
  <si>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</si>
  <si>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</si>
  <si>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</si>
  <si>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</si>
  <si>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</si>
  <si>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</si>
  <si>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</si>
  <si>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</si>
  <si>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</si>
  <si>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</si>
  <si>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</si>
  <si>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</si>
  <si>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</si>
  <si>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</si>
  <si>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</si>
  <si>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</si>
  <si>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</si>
  <si>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</si>
  <si>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</si>
  <si>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</si>
  <si>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</si>
  <si>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</si>
  <si>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</si>
  <si>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</si>
  <si>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</si>
  <si>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</si>
  <si>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</si>
  <si>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</si>
  <si>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</si>
  <si>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</si>
  <si>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</si>
  <si>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</si>
  <si>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</si>
  <si>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</si>
  <si>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</si>
  <si>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</si>
  <si>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</si>
  <si>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</si>
  <si>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</si>
  <si>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</si>
  <si>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</si>
  <si>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</si>
  <si>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</si>
  <si>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</si>
  <si>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</si>
  <si>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</si>
  <si>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</si>
  <si>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</si>
  <si>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</si>
  <si>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</si>
  <si>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</si>
  <si>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</si>
  <si>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</si>
  <si>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</si>
  <si>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</si>
  <si>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</si>
  <si>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</si>
  <si>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</si>
  <si>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</si>
  <si>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</si>
  <si>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</si>
  <si>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</si>
  <si>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</si>
  <si>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</si>
  <si>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</si>
  <si>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</si>
  <si>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</si>
  <si>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</si>
  <si>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</si>
  <si>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</si>
  <si>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</si>
  <si>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</si>
  <si>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</si>
  <si>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</si>
  <si>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</si>
  <si>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</si>
  <si>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</si>
  <si>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</si>
  <si>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</si>
  <si>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</si>
  <si>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</si>
  <si>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</si>
  <si>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</si>
  <si>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</si>
  <si>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</si>
  <si>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</si>
  <si>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</si>
  <si>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</si>
  <si>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</si>
  <si>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</si>
  <si>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</si>
  <si>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</si>
  <si>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</si>
  <si>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</si>
  <si>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</si>
  <si>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</si>
  <si>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</si>
  <si>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</si>
  <si>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</si>
  <si>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</si>
  <si>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</si>
  <si>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</si>
  <si>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</si>
  <si>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</si>
  <si>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</si>
  <si>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</si>
  <si>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</si>
  <si>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</si>
  <si>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</si>
  <si>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</si>
  <si>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</si>
  <si>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</si>
  <si>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</si>
  <si>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</si>
  <si>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</si>
  <si>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</si>
  <si>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</si>
  <si>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</si>
  <si>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</si>
  <si>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</si>
  <si>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</si>
  <si>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</si>
  <si>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</si>
  <si>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</si>
  <si>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</si>
  <si>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</si>
  <si>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</si>
  <si>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</si>
  <si>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</si>
  <si>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</si>
  <si>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</si>
  <si>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</si>
  <si>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</si>
  <si>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</si>
  <si>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</si>
  <si>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</si>
  <si>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</si>
  <si>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</si>
  <si>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</si>
  <si>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</si>
  <si>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</si>
  <si>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</si>
  <si>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</si>
  <si>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</si>
  <si>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</si>
  <si>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</si>
  <si>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</si>
  <si>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</si>
  <si>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</si>
  <si>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</si>
  <si>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</si>
  <si>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</si>
  <si>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</si>
  <si>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</si>
  <si>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</si>
  <si>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</si>
  <si>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</si>
  <si>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</si>
  <si>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</si>
  <si>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</si>
  <si>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</si>
  <si>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</si>
  <si>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</si>
  <si>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</si>
  <si>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</si>
  <si>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</si>
  <si>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</si>
  <si>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</si>
  <si>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</si>
  <si>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</si>
  <si>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</si>
  <si>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</si>
  <si>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</si>
  <si>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</si>
  <si>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</si>
  <si>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</si>
  <si>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</si>
  <si>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</si>
  <si>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</si>
  <si>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</si>
  <si>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</si>
  <si>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</si>
  <si>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</si>
  <si>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</si>
  <si>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</si>
  <si>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</si>
  <si>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</si>
  <si>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</si>
  <si>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</si>
  <si>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</si>
  <si>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</si>
  <si>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</si>
  <si>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</si>
  <si>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</si>
  <si>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</si>
  <si>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</si>
  <si>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</si>
  <si>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</si>
  <si>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</si>
  <si>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</si>
  <si>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</si>
  <si>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</si>
  <si>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</si>
  <si>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</si>
  <si>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</si>
  <si>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</si>
  <si>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</si>
  <si>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</si>
  <si>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</si>
  <si>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</si>
  <si>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</si>
  <si>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</si>
  <si>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</si>
  <si>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</si>
  <si>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</si>
  <si>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</si>
  <si>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</si>
  <si>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</si>
  <si>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</si>
  <si>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</si>
  <si>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</si>
  <si>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</si>
  <si>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</si>
  <si>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</si>
  <si>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</si>
  <si>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</si>
  <si>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</si>
  <si>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</si>
  <si>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</si>
  <si>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</si>
  <si>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</si>
  <si>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</si>
  <si>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</si>
  <si>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</si>
  <si>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</si>
  <si>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</si>
  <si>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</si>
  <si>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</si>
  <si>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</si>
  <si>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</si>
  <si>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</si>
  <si>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</si>
  <si>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</si>
  <si>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</si>
  <si>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</si>
  <si>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</si>
  <si>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</si>
  <si>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</si>
  <si>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</si>
  <si>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</si>
  <si>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</si>
  <si>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</si>
  <si>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</si>
  <si>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</si>
  <si>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</si>
  <si>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</si>
  <si>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</si>
  <si>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</si>
  <si>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</si>
  <si>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</si>
  <si>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</si>
  <si>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</si>
  <si>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</si>
  <si>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</si>
  <si>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</si>
  <si>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</si>
  <si>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</si>
  <si>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</si>
  <si>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</si>
  <si>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</si>
  <si>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</si>
  <si>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</si>
  <si>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</si>
  <si>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</si>
  <si>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</si>
  <si>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</si>
  <si>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</si>
  <si>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</si>
  <si>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</si>
  <si>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</si>
  <si>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</si>
  <si>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</si>
  <si>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</si>
  <si>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</si>
  <si>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</si>
  <si>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</si>
  <si>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</si>
  <si>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</si>
  <si>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</si>
  <si>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</si>
  <si>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</si>
  <si>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</si>
  <si>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</si>
  <si>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</si>
  <si>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</si>
  <si>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</si>
  <si>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</si>
  <si>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</si>
  <si>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</si>
  <si>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</si>
  <si>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</si>
  <si>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</si>
  <si>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</si>
  <si>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</si>
  <si>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</si>
  <si>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</si>
  <si>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</si>
  <si>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</si>
  <si>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</si>
  <si>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</si>
  <si>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</si>
  <si>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</si>
  <si>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</si>
  <si>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</si>
  <si>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</si>
  <si>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</si>
  <si>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</si>
  <si>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</si>
  <si>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</si>
  <si>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</si>
  <si>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</si>
  <si>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</si>
  <si>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</si>
  <si>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</si>
  <si>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</si>
  <si>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</si>
  <si>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</si>
  <si>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</si>
  <si>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</si>
  <si>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</si>
  <si>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</si>
  <si>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</si>
  <si>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</si>
  <si>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</si>
  <si>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</si>
  <si>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</si>
  <si>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</si>
  <si>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</si>
  <si>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</si>
  <si>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</si>
  <si>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</si>
  <si>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</si>
  <si>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</si>
  <si>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</si>
  <si>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</si>
  <si>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</si>
  <si>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</si>
  <si>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</si>
  <si>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</si>
  <si>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</si>
  <si>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</si>
  <si>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</si>
  <si>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</si>
  <si>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</si>
  <si>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</si>
  <si>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</si>
  <si>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</si>
  <si>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</si>
  <si>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</si>
  <si>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</si>
  <si>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</si>
  <si>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</si>
  <si>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</si>
  <si>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</si>
  <si>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</si>
  <si>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</si>
  <si>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</si>
  <si>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</si>
  <si>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</si>
  <si>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</si>
  <si>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</si>
  <si>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</si>
  <si>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</si>
  <si>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</si>
  <si>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</si>
  <si>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</si>
  <si>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</si>
  <si>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</si>
  <si>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</si>
  <si>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</si>
  <si>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</si>
  <si>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</si>
  <si>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</si>
  <si>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</si>
  <si>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</si>
  <si>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</si>
  <si>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</si>
  <si>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</si>
  <si>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</si>
  <si>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</si>
  <si>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</si>
  <si>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</si>
  <si>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</si>
  <si>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</si>
  <si>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</si>
  <si>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</si>
  <si>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</si>
  <si>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</si>
  <si>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</si>
  <si>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</si>
  <si>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</si>
  <si>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</si>
  <si>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</si>
  <si>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</si>
  <si>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</si>
  <si>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</si>
  <si>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</si>
  <si>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</si>
  <si>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</si>
  <si>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</si>
  <si>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</si>
  <si>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</si>
  <si>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</si>
  <si>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</si>
  <si>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</si>
  <si>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</si>
  <si>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</si>
  <si>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</si>
  <si>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</si>
  <si>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</si>
  <si>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</si>
  <si>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</si>
  <si>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</si>
  <si>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</si>
  <si>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</si>
  <si>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</si>
  <si>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</si>
  <si>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</si>
  <si>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</si>
  <si>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</si>
  <si>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</si>
  <si>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</si>
  <si>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</si>
  <si>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</si>
  <si>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</si>
  <si>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</si>
  <si>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</si>
  <si>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</si>
  <si>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</si>
  <si>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</si>
  <si>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</si>
  <si>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</si>
  <si>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</si>
  <si>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</si>
  <si>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</si>
  <si>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</si>
  <si>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</si>
  <si>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</si>
  <si>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</si>
  <si>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</si>
  <si>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</si>
  <si>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</si>
  <si>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</si>
  <si>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</si>
  <si>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</si>
  <si>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</si>
  <si>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</si>
  <si>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</si>
  <si>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</si>
  <si>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</si>
  <si>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</si>
  <si>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</si>
  <si>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</si>
  <si>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</si>
  <si>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</si>
  <si>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</si>
  <si>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</si>
  <si>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</si>
  <si>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</si>
  <si>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</si>
  <si>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</si>
  <si>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</si>
  <si>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</si>
  <si>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</si>
  <si>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</si>
  <si>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</si>
  <si>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</si>
  <si>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</si>
  <si>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</si>
  <si>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</si>
  <si>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</si>
  <si>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</si>
  <si>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</si>
  <si>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</si>
  <si>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</si>
  <si>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</si>
  <si>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</si>
  <si>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</si>
  <si>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</si>
  <si>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</si>
  <si>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</si>
  <si>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</si>
  <si>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</si>
  <si>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</si>
  <si>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</si>
  <si>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</si>
  <si>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</si>
  <si>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</si>
  <si>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</si>
  <si>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</si>
  <si>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</si>
  <si>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</si>
  <si>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</si>
  <si>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</si>
  <si>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</si>
  <si>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</si>
  <si>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</si>
  <si>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</si>
  <si>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</si>
  <si>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</si>
  <si>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</si>
  <si>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</si>
  <si>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</si>
  <si>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</si>
  <si>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</si>
  <si>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</si>
  <si>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</si>
  <si>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</si>
  <si>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</si>
  <si>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</si>
  <si>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</si>
  <si>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</si>
  <si>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</si>
  <si>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</si>
  <si>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</si>
  <si>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</si>
  <si>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</si>
  <si>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</si>
  <si>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</si>
  <si>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</si>
  <si>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</si>
  <si>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</si>
  <si>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</si>
  <si>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</si>
  <si>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</si>
  <si>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</si>
  <si>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</si>
  <si>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</si>
  <si>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</si>
  <si>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</si>
  <si>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</si>
  <si>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</si>
  <si>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</si>
  <si>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</si>
  <si>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</si>
  <si>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</si>
  <si>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</si>
  <si>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</si>
  <si>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</si>
  <si>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</si>
  <si>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</si>
  <si>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</si>
  <si>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</si>
  <si>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</si>
  <si>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</si>
  <si>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</si>
  <si>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</si>
  <si>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</si>
  <si>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</si>
  <si>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</si>
  <si>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</si>
  <si>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</si>
  <si>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</si>
  <si>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</si>
  <si>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</si>
  <si>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</si>
  <si>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</si>
  <si>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</si>
  <si>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</si>
  <si>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</si>
  <si>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</si>
  <si>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</si>
  <si>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</si>
  <si>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</si>
  <si>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</si>
  <si>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</si>
  <si>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</si>
  <si>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</si>
  <si>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</si>
  <si>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</si>
  <si>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</si>
  <si>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</si>
  <si>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</si>
  <si>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</si>
  <si>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</si>
  <si>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</si>
  <si>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</si>
  <si>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</si>
  <si>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</si>
  <si>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</si>
  <si>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</si>
  <si>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</si>
  <si>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</si>
  <si>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</si>
  <si>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</si>
  <si>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</si>
  <si>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</si>
  <si>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</si>
  <si>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</si>
  <si>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</si>
  <si>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</si>
  <si>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</si>
  <si>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</si>
  <si>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</si>
  <si>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</si>
  <si>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</si>
  <si>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</si>
  <si>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</si>
  <si>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</si>
  <si>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</si>
  <si>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</si>
  <si>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</si>
  <si>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</si>
  <si>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</si>
  <si>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</si>
  <si>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</si>
  <si>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</si>
  <si>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</si>
  <si>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</si>
  <si>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</si>
  <si>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</si>
  <si>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</si>
  <si>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</si>
  <si>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</si>
  <si>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</si>
  <si>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</si>
  <si>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</si>
  <si>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</si>
  <si>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</si>
  <si>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</si>
  <si>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</si>
  <si>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</si>
  <si>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</si>
  <si>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</si>
  <si>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</si>
  <si>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</si>
  <si>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</si>
  <si>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</si>
  <si>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</si>
  <si>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</si>
  <si>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</si>
  <si>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</si>
  <si>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</si>
  <si>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</si>
  <si>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</si>
  <si>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</si>
  <si>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</si>
  <si>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</si>
  <si>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</si>
  <si>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</si>
  <si>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</si>
  <si>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</si>
  <si>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</si>
  <si>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</si>
  <si>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</si>
  <si>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</si>
  <si>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</si>
  <si>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</si>
  <si>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</si>
  <si>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</si>
  <si>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</si>
  <si>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</si>
  <si>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</si>
  <si>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</si>
  <si>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</si>
  <si>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</si>
  <si>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</si>
  <si>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</si>
  <si>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</si>
  <si>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</si>
  <si>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</si>
  <si>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</si>
  <si>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</si>
  <si>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</si>
  <si>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</si>
  <si>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</si>
  <si>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</si>
  <si>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</si>
  <si>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</si>
  <si>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</si>
  <si>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</si>
  <si>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</si>
  <si>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</si>
  <si>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</si>
  <si>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</si>
  <si>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</si>
  <si>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</si>
  <si>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</si>
  <si>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</si>
  <si>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</si>
  <si>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</si>
  <si>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</si>
  <si>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</si>
  <si>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</si>
  <si>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</si>
  <si>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</si>
  <si>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</si>
  <si>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</si>
  <si>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</si>
  <si>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</si>
  <si>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</si>
  <si>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</si>
  <si>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</si>
  <si>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</si>
  <si>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</si>
  <si>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</si>
  <si>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</si>
  <si>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</si>
  <si>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</si>
  <si>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</si>
  <si>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</si>
  <si>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</si>
  <si>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</si>
  <si>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</si>
  <si>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</si>
  <si>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</si>
  <si>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</si>
  <si>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</si>
  <si>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</si>
  <si>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</si>
  <si>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</si>
  <si>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</si>
  <si>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</si>
  <si>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</si>
  <si>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</si>
  <si>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</si>
  <si>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</si>
  <si>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</si>
  <si>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</si>
  <si>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</si>
  <si>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</si>
  <si>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</si>
  <si>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</si>
  <si>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</si>
  <si>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</si>
  <si>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</si>
  <si>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</si>
  <si>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</si>
  <si>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</si>
  <si>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</si>
  <si>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</si>
  <si>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</si>
  <si>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</si>
  <si>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</si>
  <si>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</si>
  <si>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</si>
  <si>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</si>
  <si>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</si>
  <si>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</si>
  <si>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</si>
  <si>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</si>
  <si>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</si>
  <si>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</si>
  <si>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</si>
  <si>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</si>
  <si>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</si>
  <si>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</si>
  <si>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</si>
  <si>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</si>
  <si>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</si>
  <si>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</si>
  <si>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</si>
  <si>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</si>
  <si>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</si>
  <si>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</si>
  <si>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</si>
  <si>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</si>
  <si>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</si>
  <si>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</si>
  <si>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</si>
  <si>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</si>
  <si>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</si>
  <si>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</si>
  <si>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</si>
  <si>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</si>
  <si>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</si>
  <si>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</si>
  <si>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</si>
  <si>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</si>
  <si>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</si>
  <si>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</si>
  <si>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</si>
  <si>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</si>
  <si>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</si>
  <si>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</si>
  <si>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</si>
  <si>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</si>
  <si>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</si>
  <si>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</si>
  <si>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</si>
  <si>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</si>
  <si>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</si>
  <si>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</si>
  <si>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</si>
  <si>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</si>
  <si>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</si>
  <si>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</si>
  <si>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</si>
  <si>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</si>
  <si>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</si>
  <si>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</si>
  <si>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</si>
  <si>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</si>
  <si>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</si>
  <si>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</si>
  <si>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</si>
  <si>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</si>
  <si>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</si>
  <si>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</si>
  <si>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</si>
  <si>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</si>
  <si>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</si>
  <si>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</si>
  <si>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</si>
  <si>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</si>
  <si>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</si>
  <si>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</si>
  <si>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</si>
  <si>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</si>
  <si>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</si>
  <si>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</si>
  <si>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</si>
  <si>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</si>
  <si>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</si>
  <si>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</si>
  <si>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</si>
  <si>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</si>
  <si>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</si>
  <si>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</si>
  <si>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</si>
  <si>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</si>
  <si>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</si>
  <si>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</si>
  <si>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</si>
  <si>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</si>
  <si>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</si>
  <si>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</si>
  <si>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</si>
  <si>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</si>
  <si>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</si>
  <si>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</si>
  <si>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</si>
  <si>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</si>
  <si>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</si>
  <si>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</si>
  <si>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</si>
  <si>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</si>
  <si>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</si>
  <si>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</si>
  <si>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</si>
  <si>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</si>
  <si>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</si>
  <si>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</si>
  <si>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</si>
  <si>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</si>
  <si>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</si>
  <si>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</si>
  <si>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</si>
  <si>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</si>
  <si>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</si>
  <si>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</si>
  <si>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</si>
  <si>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</si>
  <si>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</si>
  <si>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</si>
  <si>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</si>
  <si>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</si>
  <si>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</si>
  <si>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</si>
  <si>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</si>
  <si>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</si>
  <si>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</si>
  <si>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</si>
  <si>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</si>
  <si>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</si>
  <si>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</si>
  <si>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</si>
  <si>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</si>
  <si>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</si>
  <si>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</si>
  <si>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</si>
  <si>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</si>
  <si>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</si>
  <si>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</si>
  <si>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</si>
  <si>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</si>
  <si>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</si>
  <si>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</si>
  <si>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</si>
  <si>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</si>
  <si>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</si>
  <si>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</si>
  <si>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</si>
  <si>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</si>
  <si>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</si>
  <si>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</si>
  <si>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</si>
  <si>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</si>
  <si>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</si>
  <si>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</si>
  <si>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</si>
  <si>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</si>
  <si>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</si>
  <si>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</si>
  <si>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</si>
  <si>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</si>
  <si>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</si>
  <si>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</si>
  <si>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</si>
  <si>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</si>
  <si>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</si>
  <si>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</si>
  <si>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</si>
  <si>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</si>
  <si>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</si>
  <si>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</si>
  <si>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</si>
  <si>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</si>
  <si>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</si>
  <si>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</si>
  <si>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</si>
  <si>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</si>
  <si>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</si>
  <si>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</si>
  <si>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</si>
  <si>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</si>
  <si>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</si>
  <si>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</si>
  <si>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</si>
  <si>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</si>
  <si>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</si>
  <si>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</si>
  <si>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</si>
  <si>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</si>
  <si>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</si>
  <si>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</si>
  <si>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</si>
  <si>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</si>
  <si>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</si>
  <si>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</si>
  <si>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</si>
  <si>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</si>
  <si>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</si>
  <si>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</si>
  <si>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</si>
  <si>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</si>
  <si>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</si>
  <si>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</si>
  <si>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</si>
  <si>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</si>
  <si>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</si>
  <si>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</si>
  <si>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</si>
  <si>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</si>
  <si>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</si>
  <si>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</si>
  <si>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</si>
  <si>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</si>
  <si>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</si>
  <si>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</si>
  <si>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</si>
  <si>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</si>
  <si>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</si>
  <si>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</si>
  <si>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</si>
  <si>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</si>
  <si>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</si>
  <si>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</si>
  <si>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</si>
  <si>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</si>
  <si>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</si>
  <si>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</si>
  <si>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</si>
  <si>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</si>
  <si>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</si>
  <si>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</si>
  <si>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</si>
  <si>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</si>
  <si>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</si>
  <si>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</si>
  <si>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</si>
  <si>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</si>
  <si>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</si>
  <si>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</si>
  <si>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</si>
  <si>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</si>
  <si>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</si>
  <si>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</si>
  <si>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</si>
  <si>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</si>
  <si>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</si>
  <si>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</si>
  <si>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</si>
  <si>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</si>
  <si>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</si>
  <si>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</si>
  <si>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</si>
  <si>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</si>
  <si>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</si>
  <si>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</si>
  <si>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</si>
  <si>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</si>
  <si>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</si>
  <si>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</si>
  <si>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</si>
  <si>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</si>
  <si>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</si>
  <si>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</si>
  <si>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</si>
  <si>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</si>
  <si>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</si>
  <si>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</si>
  <si>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</si>
  <si>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</si>
  <si>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</si>
  <si>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</si>
  <si>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</si>
  <si>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</si>
  <si>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</si>
  <si>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</si>
  <si>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</si>
  <si>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</si>
  <si>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</si>
  <si>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</si>
  <si>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</si>
  <si>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</si>
  <si>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</si>
  <si>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</si>
  <si>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</si>
  <si>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</si>
  <si>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</si>
  <si>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</si>
  <si>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</si>
  <si>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</si>
  <si>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</si>
  <si>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</si>
  <si>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</si>
  <si>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</si>
  <si>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</si>
  <si>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</si>
  <si>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</si>
  <si>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</si>
  <si>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</si>
  <si>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</si>
  <si>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</si>
  <si>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</si>
  <si>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</si>
  <si>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</si>
  <si>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</si>
  <si>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</si>
  <si>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</si>
  <si>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</si>
  <si>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</si>
  <si>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</si>
  <si>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</si>
  <si>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</si>
  <si>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</si>
  <si>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</si>
  <si>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</si>
  <si>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</si>
  <si>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</si>
  <si>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</si>
  <si>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</si>
  <si>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</si>
  <si>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</si>
  <si>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</si>
  <si>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</si>
  <si>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</si>
  <si>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</si>
  <si>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</si>
  <si>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</si>
  <si>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</si>
  <si>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</si>
  <si>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</si>
  <si>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</si>
  <si>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</si>
  <si>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</si>
  <si>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</si>
  <si>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</si>
  <si>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</si>
  <si>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</si>
  <si>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</si>
  <si>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</si>
  <si>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</si>
  <si>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</si>
  <si>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</si>
  <si>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</si>
  <si>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</si>
  <si>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</si>
  <si>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</si>
  <si>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</si>
  <si>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</si>
  <si>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</si>
  <si>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</si>
  <si>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</si>
  <si>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</si>
  <si>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</si>
  <si>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</si>
  <si>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</si>
  <si>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</si>
  <si>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</si>
  <si>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</si>
  <si>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</si>
  <si>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</si>
  <si>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</si>
  <si>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</si>
  <si>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</si>
  <si>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</si>
  <si>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</si>
  <si>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</si>
  <si>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</si>
  <si>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</si>
  <si>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</si>
  <si>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</si>
  <si>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</si>
  <si>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</si>
  <si>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</si>
  <si>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</si>
  <si>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</si>
  <si>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</si>
  <si>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</si>
  <si>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</si>
  <si>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</si>
  <si>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</si>
  <si>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</si>
  <si>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</si>
  <si>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</si>
  <si>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</si>
  <si>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</si>
  <si>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</si>
  <si>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</si>
  <si>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</si>
  <si>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</si>
  <si>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</si>
  <si>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</si>
  <si>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</si>
  <si>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</si>
  <si>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</si>
  <si>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</si>
  <si>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</si>
  <si>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</si>
  <si>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</si>
  <si>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</si>
  <si>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</si>
  <si>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</si>
  <si>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</si>
  <si>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</si>
  <si>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</si>
  <si>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</si>
  <si>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</si>
  <si>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</si>
  <si>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</si>
  <si>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</si>
  <si>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</si>
  <si>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</si>
  <si>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</si>
  <si>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</si>
  <si>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</si>
  <si>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</si>
  <si>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</si>
  <si>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</si>
  <si>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</si>
  <si>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</si>
  <si>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</si>
  <si>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</si>
  <si>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</si>
  <si>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</si>
  <si>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</si>
  <si>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</si>
  <si>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</si>
  <si>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</si>
  <si>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</si>
  <si>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</si>
  <si>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</si>
  <si>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</si>
  <si>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</si>
  <si>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</si>
  <si>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</si>
  <si>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</si>
  <si>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</si>
  <si>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</si>
  <si>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</si>
  <si>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</si>
  <si>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</si>
  <si>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</si>
  <si>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</si>
  <si>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</si>
  <si>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</si>
  <si>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</si>
  <si>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</si>
  <si>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</si>
  <si>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</si>
  <si>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</si>
  <si>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</si>
  <si>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</si>
  <si>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</si>
  <si>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</si>
  <si>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</si>
  <si>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</si>
  <si>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</si>
  <si>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</si>
  <si>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</si>
  <si>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</si>
  <si>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</si>
  <si>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</si>
  <si>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</si>
  <si>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</si>
  <si>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</si>
  <si>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</si>
  <si>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</si>
  <si>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</si>
  <si>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</si>
  <si>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</si>
  <si>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</si>
  <si>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</si>
  <si>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</si>
  <si>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</si>
  <si>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</si>
  <si>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</si>
  <si>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</si>
  <si>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</si>
  <si>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</si>
  <si>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</si>
  <si>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</si>
  <si>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</si>
  <si>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</si>
  <si>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</si>
  <si>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</si>
  <si>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</si>
  <si>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</si>
  <si>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</si>
  <si>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</si>
  <si>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</si>
  <si>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</si>
  <si>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</si>
  <si>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</si>
  <si>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</si>
  <si>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</si>
  <si>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</si>
  <si>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</si>
  <si>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</si>
  <si>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</si>
  <si>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</si>
  <si>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</si>
  <si>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</si>
  <si>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</si>
  <si>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</si>
  <si>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</si>
  <si>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</si>
  <si>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</si>
  <si>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</si>
  <si>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</si>
  <si>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</si>
  <si>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</si>
  <si>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</si>
  <si>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</si>
  <si>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</si>
  <si>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</si>
  <si>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</si>
  <si>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</si>
  <si>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</si>
  <si>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</si>
  <si>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</si>
  <si>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</si>
  <si>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</si>
  <si>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</si>
  <si>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</si>
  <si>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</si>
  <si>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</si>
  <si>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</si>
  <si>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</si>
  <si>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</si>
  <si>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</si>
  <si>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</si>
  <si>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</si>
  <si>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</si>
  <si>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</si>
  <si>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</si>
  <si>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</si>
  <si>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</si>
  <si>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</si>
  <si>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</si>
  <si>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</si>
  <si>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</si>
  <si>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</si>
  <si>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</si>
  <si>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</si>
  <si>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</si>
  <si>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</si>
  <si>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</si>
  <si>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</si>
  <si>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</si>
  <si>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</si>
  <si>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</si>
  <si>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</si>
  <si>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</si>
  <si>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</si>
  <si>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</si>
  <si>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</si>
  <si>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</si>
  <si>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</si>
  <si>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</si>
  <si>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</si>
  <si>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</si>
  <si>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</si>
  <si>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</si>
  <si>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</si>
  <si>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</si>
  <si>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</si>
  <si>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</si>
  <si>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</si>
  <si>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</si>
  <si>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</si>
  <si>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</si>
  <si>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</si>
  <si>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</si>
  <si>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</si>
  <si>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</si>
  <si>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</si>
  <si>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</si>
  <si>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</si>
  <si>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</si>
  <si>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</si>
  <si>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</si>
  <si>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</si>
  <si>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</si>
  <si>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</si>
  <si>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</si>
  <si>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</si>
  <si>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</si>
  <si>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</si>
  <si>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</si>
  <si>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</si>
  <si>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</si>
  <si>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</si>
  <si>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</si>
  <si>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</si>
  <si>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</si>
  <si>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</si>
  <si>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</si>
  <si>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</si>
  <si>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</si>
  <si>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</si>
  <si>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</si>
  <si>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</si>
  <si>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</si>
  <si>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</si>
  <si>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</si>
  <si>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</si>
  <si>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</si>
  <si>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</si>
  <si>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</si>
  <si>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</si>
  <si>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</si>
  <si>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</si>
  <si>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</si>
  <si>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</si>
  <si>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</si>
  <si>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</si>
  <si>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</si>
  <si>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</si>
  <si>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</si>
  <si>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</si>
  <si>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</si>
  <si>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</si>
  <si>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</si>
  <si>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</si>
  <si>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</si>
  <si>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</si>
  <si>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</si>
  <si>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</si>
  <si>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</si>
  <si>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</si>
  <si>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</si>
  <si>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</si>
  <si>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</si>
  <si>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</si>
  <si>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</si>
  <si>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</si>
  <si>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</si>
  <si>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</si>
  <si>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</si>
  <si>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</si>
  <si>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</si>
  <si>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</si>
  <si>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</si>
  <si>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</si>
  <si>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</si>
  <si>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</si>
  <si>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</si>
  <si>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</si>
  <si>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</si>
  <si>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</si>
  <si>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</si>
  <si>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</si>
  <si>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</si>
  <si>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</si>
  <si>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</si>
  <si>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</si>
  <si>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</si>
  <si>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</si>
  <si>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</si>
  <si>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</si>
  <si>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</si>
  <si>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</si>
  <si>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</si>
  <si>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</si>
  <si>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</si>
  <si>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</si>
  <si>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</si>
  <si>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</si>
  <si>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</si>
  <si>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</si>
  <si>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</si>
  <si>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</si>
  <si>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</si>
  <si>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</si>
  <si>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</si>
  <si>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</si>
  <si>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</si>
  <si>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</si>
  <si>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</si>
  <si>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</si>
  <si>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</si>
  <si>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</si>
  <si>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</si>
  <si>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</si>
  <si>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</si>
  <si>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</si>
  <si>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</si>
  <si>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</si>
  <si>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</si>
  <si>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</si>
  <si>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</si>
  <si>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</si>
  <si>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</si>
  <si>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</si>
  <si>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</si>
  <si>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</si>
  <si>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</si>
  <si>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</si>
  <si>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</si>
  <si>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</si>
  <si>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</si>
  <si>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</si>
  <si>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</si>
  <si>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</si>
  <si>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</si>
  <si>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</si>
  <si>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</si>
  <si>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</si>
  <si>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</si>
  <si>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</si>
  <si>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</si>
  <si>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</si>
  <si>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</si>
  <si>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</si>
  <si>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</si>
  <si>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</si>
  <si>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</si>
  <si>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</si>
  <si>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</si>
  <si>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</si>
  <si>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</si>
  <si>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</si>
  <si>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</si>
  <si>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</si>
  <si>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</si>
  <si>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</si>
  <si>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</si>
  <si>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</si>
  <si>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</si>
  <si>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</si>
  <si>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</si>
  <si>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</si>
  <si>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</si>
  <si>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</si>
  <si>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</si>
  <si>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</si>
  <si>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</si>
  <si>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</si>
  <si>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</si>
  <si>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</si>
  <si>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</si>
  <si>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</si>
  <si>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</si>
  <si>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</si>
  <si>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</si>
  <si>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</si>
  <si>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</si>
  <si>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</si>
  <si>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</si>
  <si>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</si>
  <si>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</si>
  <si>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</si>
  <si>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</si>
  <si>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</si>
  <si>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</si>
  <si>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</si>
  <si>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</si>
  <si>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</si>
  <si>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</si>
  <si>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</si>
  <si>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</si>
  <si>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</si>
  <si>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</si>
  <si>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</si>
  <si>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</si>
  <si>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</si>
  <si>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</si>
  <si>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</si>
  <si>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</si>
  <si>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</si>
  <si>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</si>
  <si>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</si>
  <si>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</si>
  <si>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</si>
  <si>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</si>
  <si>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</si>
  <si>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</si>
  <si>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</si>
  <si>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</si>
  <si>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</si>
  <si>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</si>
  <si>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</si>
  <si>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</si>
  <si>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</si>
  <si>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</si>
  <si>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</si>
  <si>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</si>
  <si>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</si>
  <si>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</si>
  <si>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</si>
  <si>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</si>
  <si>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</si>
  <si>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</si>
  <si>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</si>
  <si>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</si>
  <si>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</si>
  <si>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</si>
  <si>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</si>
  <si>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</si>
  <si>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</si>
  <si>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</si>
  <si>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</si>
  <si>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</si>
  <si>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</si>
  <si>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</si>
  <si>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</si>
  <si>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</si>
  <si>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</si>
  <si>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</si>
  <si>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</si>
  <si>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</si>
  <si>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</si>
  <si>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</si>
  <si>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</si>
  <si>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</si>
  <si>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</si>
  <si>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</si>
  <si>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</si>
  <si>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</si>
  <si>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</si>
  <si>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</si>
  <si>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</si>
  <si>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</si>
  <si>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</si>
  <si>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</si>
  <si>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</si>
  <si>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</si>
  <si>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</si>
  <si>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</si>
  <si>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</si>
  <si>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</si>
  <si>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</si>
  <si>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</si>
  <si>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</si>
  <si>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</si>
  <si>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</si>
  <si>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</si>
  <si>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</si>
  <si>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</si>
  <si>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</si>
  <si>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</si>
  <si>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</si>
  <si>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</si>
  <si>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</si>
  <si>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</si>
  <si>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</si>
  <si>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</si>
  <si>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</si>
  <si>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</si>
  <si>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</si>
  <si>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</si>
  <si>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</si>
  <si>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</si>
  <si>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</si>
  <si>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</si>
  <si>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</si>
  <si>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</si>
  <si>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</si>
  <si>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</si>
  <si>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</si>
  <si>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</si>
  <si>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</si>
  <si>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</si>
  <si>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</si>
  <si>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</si>
  <si>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</si>
  <si>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</si>
  <si>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</si>
  <si>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</si>
  <si>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</si>
  <si>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</si>
  <si>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</si>
  <si>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</si>
  <si>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</si>
  <si>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</si>
  <si>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</si>
  <si>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</si>
  <si>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</si>
  <si>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</si>
  <si>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</si>
  <si>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</si>
  <si>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</si>
  <si>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</si>
  <si>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</si>
  <si>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</si>
  <si>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</si>
  <si>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</si>
  <si>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</si>
  <si>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</si>
  <si>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</si>
  <si>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</si>
  <si>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</si>
  <si>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</si>
  <si>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</si>
  <si>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</si>
  <si>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</si>
  <si>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</si>
  <si>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</si>
  <si>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</si>
  <si>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</si>
  <si>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</si>
  <si>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</si>
  <si>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</si>
  <si>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</si>
  <si>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</si>
  <si>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</si>
  <si>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</si>
  <si>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</si>
  <si>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</si>
  <si>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</si>
  <si>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</si>
  <si>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</si>
  <si>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</si>
  <si>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</si>
  <si>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</si>
  <si>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</si>
  <si>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</si>
  <si>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</si>
  <si>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</si>
  <si>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</si>
  <si>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</si>
  <si>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</si>
  <si>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</si>
  <si>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</si>
  <si>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</si>
  <si>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</si>
  <si>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</si>
  <si>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</si>
  <si>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</si>
  <si>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</si>
  <si>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</si>
  <si>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</si>
  <si>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</si>
  <si>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</si>
  <si>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</si>
  <si>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</si>
  <si>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</si>
  <si>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</si>
  <si>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</si>
  <si>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</si>
  <si>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</si>
  <si>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</si>
  <si>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</si>
  <si>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</si>
  <si>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</si>
  <si>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</si>
  <si>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</si>
  <si>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</si>
  <si>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</si>
  <si>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</si>
  <si>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</si>
  <si>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</si>
  <si>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</si>
  <si>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</si>
  <si>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</si>
  <si>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</si>
  <si>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</si>
  <si>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</si>
  <si>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</si>
  <si>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</si>
  <si>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</si>
  <si>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</si>
  <si>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</si>
  <si>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</si>
  <si>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</si>
  <si>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</si>
  <si>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</si>
  <si>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</si>
  <si>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</si>
  <si>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</si>
  <si>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</si>
  <si>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</si>
  <si>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</si>
  <si>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</si>
  <si>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</si>
  <si>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</si>
  <si>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</si>
  <si>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</si>
  <si>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</si>
  <si>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</si>
  <si>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</si>
  <si>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</si>
  <si>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</si>
  <si>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</si>
  <si>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</si>
  <si>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</si>
  <si>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</si>
  <si>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</si>
  <si>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</si>
  <si>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</si>
  <si>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</si>
  <si>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</si>
  <si>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</si>
  <si>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</si>
  <si>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</si>
  <si>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</si>
  <si>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</si>
  <si>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</si>
  <si>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</si>
  <si>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</si>
  <si>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</si>
  <si>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</si>
  <si>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</si>
  <si>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</si>
  <si>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</si>
  <si>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</si>
  <si>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</si>
  <si>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</si>
  <si>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</si>
  <si>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</si>
  <si>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</si>
  <si>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</si>
  <si>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</si>
  <si>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</si>
  <si>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</si>
  <si>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</si>
  <si>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</si>
  <si>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</si>
  <si>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</si>
  <si>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</si>
  <si>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</si>
  <si>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</si>
  <si>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</si>
  <si>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</si>
  <si>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</si>
  <si>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</si>
  <si>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</si>
  <si>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</si>
  <si>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</si>
  <si>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</si>
  <si>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</si>
  <si>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</si>
  <si>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</si>
  <si>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</si>
  <si>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</si>
  <si>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</si>
  <si>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</si>
  <si>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</si>
  <si>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</si>
  <si>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</si>
  <si>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</si>
  <si>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</si>
  <si>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</si>
  <si>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</si>
  <si>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</si>
  <si>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</si>
  <si>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</si>
  <si>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</si>
  <si>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</si>
  <si>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</si>
  <si>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</si>
  <si>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</si>
  <si>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</si>
  <si>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</si>
  <si>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</si>
  <si>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</si>
  <si>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</si>
  <si>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</si>
  <si>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</si>
  <si>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</si>
  <si>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</si>
  <si>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</si>
  <si>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</si>
  <si>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</si>
  <si>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</si>
  <si>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</si>
  <si>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</si>
  <si>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</si>
  <si>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</si>
  <si>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</si>
  <si>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</si>
  <si>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</si>
  <si>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</si>
  <si>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</si>
  <si>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</si>
  <si>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</si>
  <si>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</si>
  <si>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</si>
  <si>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</si>
  <si>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</si>
  <si>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</si>
  <si>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</si>
  <si>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</si>
  <si>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</si>
  <si>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</si>
  <si>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</si>
  <si>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</si>
  <si>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</si>
  <si>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</si>
  <si>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</si>
  <si>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</si>
  <si>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</si>
  <si>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</si>
  <si>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</si>
  <si>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</si>
  <si>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</si>
  <si>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</si>
  <si>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</si>
  <si>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</si>
  <si>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</si>
  <si>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</si>
  <si>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</si>
  <si>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</si>
  <si>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</si>
  <si>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</si>
  <si>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</si>
  <si>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</si>
  <si>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</si>
  <si>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</si>
  <si>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</si>
  <si>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</si>
  <si>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</si>
  <si>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</si>
  <si>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</si>
  <si>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</si>
  <si>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</si>
  <si>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</si>
  <si>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</si>
  <si>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</si>
  <si>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</si>
  <si>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</si>
  <si>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</si>
  <si>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</si>
  <si>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</si>
  <si>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</si>
  <si>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</si>
  <si>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</si>
  <si>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</si>
  <si>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</si>
  <si>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</si>
  <si>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</si>
  <si>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</si>
  <si>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</si>
  <si>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</si>
  <si>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</si>
  <si>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</si>
  <si>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</si>
  <si>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</si>
  <si>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</si>
  <si>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</si>
  <si>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</si>
  <si>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</si>
  <si>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</si>
  <si>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</si>
  <si>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</si>
  <si>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</si>
  <si>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</si>
  <si>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</si>
  <si>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</si>
  <si>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</si>
  <si>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</si>
  <si>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</si>
  <si>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</si>
  <si>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</si>
  <si>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</si>
  <si>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</si>
  <si>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</si>
  <si>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</si>
  <si>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</si>
  <si>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</si>
  <si>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</si>
  <si>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</si>
  <si>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</si>
  <si>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</si>
  <si>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</si>
  <si>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</si>
  <si>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</si>
  <si>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</si>
  <si>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</si>
  <si>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</si>
  <si>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</si>
  <si>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</si>
  <si>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</si>
  <si>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</si>
  <si>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</si>
  <si>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</si>
  <si>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</si>
  <si>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</si>
  <si>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</si>
  <si>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</si>
  <si>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</si>
  <si>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</si>
  <si>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</si>
  <si>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</si>
  <si>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</si>
  <si>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</si>
  <si>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</si>
  <si>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</si>
  <si>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</si>
  <si>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</si>
  <si>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</si>
  <si>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</si>
  <si>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</si>
  <si>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</si>
  <si>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</si>
  <si>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</si>
  <si>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</si>
  <si>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</si>
  <si>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</si>
  <si>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</si>
  <si>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</si>
  <si>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</si>
  <si>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</si>
  <si>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</si>
  <si>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</si>
  <si>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</si>
  <si>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</si>
  <si>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</si>
  <si>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</si>
  <si>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</si>
  <si>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</si>
  <si>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</si>
  <si>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</si>
  <si>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</si>
  <si>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</si>
  <si>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</si>
  <si>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</si>
  <si>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</si>
  <si>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</si>
  <si>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</si>
  <si>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</si>
  <si>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</si>
  <si>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</si>
  <si>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</si>
  <si>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</si>
  <si>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</si>
  <si>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</si>
  <si>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</si>
  <si>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</si>
  <si>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</si>
  <si>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</si>
  <si>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</si>
  <si>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</si>
  <si>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</si>
  <si>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</si>
  <si>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</si>
  <si>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</si>
  <si>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</si>
  <si>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</si>
  <si>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</si>
  <si>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</si>
  <si>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</si>
  <si>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</si>
  <si>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</si>
  <si>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</si>
  <si>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</si>
  <si>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</si>
  <si>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</si>
  <si>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</si>
  <si>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</si>
  <si>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</si>
  <si>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</si>
  <si>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</si>
  <si>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</si>
  <si>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</si>
  <si>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</si>
  <si>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</si>
  <si>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</si>
  <si>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</si>
  <si>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</si>
  <si>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</si>
  <si>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</si>
  <si>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</si>
  <si>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</si>
  <si>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</si>
  <si>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</si>
  <si>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</si>
  <si>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</si>
  <si>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</si>
  <si>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</si>
  <si>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</si>
  <si>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</si>
  <si>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</si>
  <si>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</si>
  <si>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</si>
  <si>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</si>
  <si>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</si>
  <si>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</si>
  <si>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</si>
  <si>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</si>
  <si>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</si>
  <si>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</si>
  <si>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</si>
  <si>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</si>
  <si>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</si>
  <si>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</si>
  <si>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</si>
  <si>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</si>
  <si>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</si>
  <si>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</si>
  <si>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</si>
  <si>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</si>
  <si>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</si>
  <si>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</si>
  <si>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</si>
  <si>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</si>
  <si>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</si>
  <si>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</si>
  <si>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</si>
  <si>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</si>
  <si>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</si>
  <si>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</si>
  <si>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</si>
  <si>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</si>
  <si>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</si>
  <si>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</si>
  <si>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</si>
  <si>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</si>
  <si>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</si>
  <si>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</si>
  <si>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</si>
  <si>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</si>
  <si>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</si>
  <si>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</si>
  <si>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</si>
  <si>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</si>
  <si>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</si>
  <si>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</si>
  <si>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</si>
  <si>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</si>
  <si>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</si>
  <si>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</si>
  <si>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</si>
  <si>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</si>
  <si>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</si>
  <si>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</si>
  <si>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</si>
  <si>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</si>
  <si>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</si>
  <si>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</si>
  <si>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</si>
  <si>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</si>
  <si>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</si>
  <si>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</si>
  <si>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</si>
  <si>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</si>
  <si>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</si>
  <si>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</si>
  <si>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</si>
  <si>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</si>
  <si>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</si>
  <si>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</si>
  <si>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</si>
  <si>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</si>
  <si>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</si>
  <si>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</si>
  <si>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</si>
  <si>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</si>
  <si>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</si>
  <si>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</si>
  <si>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</si>
  <si>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</si>
  <si>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</si>
  <si>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</si>
  <si>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</si>
  <si>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</si>
  <si>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</si>
  <si>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</si>
  <si>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</si>
  <si>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</si>
  <si>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</si>
  <si>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</si>
  <si>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</si>
  <si>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</si>
  <si>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</si>
  <si>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</si>
  <si>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</si>
  <si>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</si>
  <si>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</si>
  <si>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</si>
  <si>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</si>
  <si>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</si>
  <si>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</si>
  <si>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</si>
  <si>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</si>
  <si>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</si>
  <si>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</si>
  <si>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</si>
  <si>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</si>
  <si>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</si>
  <si>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</si>
  <si>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</si>
  <si>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</si>
  <si>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</si>
  <si>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</si>
  <si>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</si>
  <si>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</si>
  <si>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</si>
  <si>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</si>
  <si>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</si>
  <si>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</si>
  <si>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</si>
  <si>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</si>
  <si>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</si>
  <si>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</si>
  <si>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</si>
  <si>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</si>
  <si>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</si>
  <si>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</si>
  <si>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</si>
  <si>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</si>
  <si>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</si>
  <si>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</si>
  <si>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</si>
  <si>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</si>
  <si>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</si>
  <si>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</si>
  <si>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</si>
  <si>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</si>
  <si>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</si>
  <si>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</si>
  <si>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</si>
  <si>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</si>
  <si>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</si>
  <si>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</si>
  <si>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</si>
  <si>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</si>
  <si>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</si>
  <si>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</si>
  <si>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</si>
  <si>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</si>
  <si>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</si>
  <si>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</si>
  <si>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</si>
  <si>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</si>
  <si>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</si>
  <si>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</si>
  <si>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</si>
  <si>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</si>
  <si>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</si>
  <si>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</si>
  <si>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</si>
  <si>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</si>
  <si>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</si>
  <si>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</si>
  <si>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</si>
  <si>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</si>
  <si>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</si>
  <si>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</si>
  <si>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</si>
  <si>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</si>
  <si>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</si>
  <si>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</si>
  <si>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</si>
  <si>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</si>
  <si>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</si>
  <si>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</si>
  <si>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</si>
  <si>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</si>
  <si>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</si>
  <si>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</si>
  <si>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</si>
  <si>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</si>
  <si>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</si>
  <si>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</si>
  <si>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</si>
  <si>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</si>
  <si>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</si>
  <si>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</si>
  <si>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</si>
  <si>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</si>
  <si>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</si>
  <si>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</si>
  <si>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</si>
  <si>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</si>
  <si>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</si>
  <si>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</si>
  <si>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</si>
  <si>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</si>
  <si>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</si>
  <si>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</si>
  <si>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</si>
  <si>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</si>
  <si>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</si>
  <si>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</si>
  <si>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</si>
  <si>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</si>
  <si>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</si>
  <si>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</si>
  <si>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</si>
  <si>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</si>
  <si>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</si>
  <si>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</si>
  <si>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</si>
  <si>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</si>
  <si>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</si>
  <si>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</si>
  <si>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</si>
  <si>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</si>
  <si>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</si>
  <si>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</si>
  <si>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</si>
  <si>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</si>
  <si>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</si>
  <si>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</si>
  <si>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</si>
  <si>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</si>
  <si>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</si>
  <si>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</si>
  <si>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</si>
  <si>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</si>
  <si>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</si>
  <si>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</si>
  <si>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</si>
  <si>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</si>
  <si>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</si>
  <si>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</si>
  <si>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</si>
  <si>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</si>
  <si>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</si>
  <si>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</si>
  <si>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</si>
  <si>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</si>
  <si>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</si>
  <si>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</si>
  <si>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</si>
  <si>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</si>
  <si>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</si>
  <si>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</si>
  <si>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</si>
  <si>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</si>
  <si>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</si>
  <si>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</si>
  <si>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</si>
  <si>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</si>
  <si>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</si>
  <si>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</si>
  <si>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</si>
  <si>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</si>
  <si>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</si>
  <si>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</si>
  <si>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</si>
  <si>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</si>
  <si>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</si>
  <si>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</si>
  <si>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</si>
  <si>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</si>
  <si>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</si>
  <si>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</si>
  <si>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</si>
  <si>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</si>
  <si>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</si>
  <si>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</si>
  <si>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</si>
  <si>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</si>
  <si>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</si>
  <si>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</si>
  <si>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</si>
  <si>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</si>
  <si>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</si>
  <si>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</si>
  <si>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</si>
  <si>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</si>
  <si>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</si>
  <si>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</si>
  <si>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</si>
  <si>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</si>
  <si>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</si>
  <si>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</si>
  <si>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</si>
  <si>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</si>
  <si>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</si>
  <si>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</si>
  <si>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</si>
  <si>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</si>
  <si>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</si>
  <si>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</si>
  <si>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</si>
  <si>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</si>
  <si>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</si>
  <si>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</si>
  <si>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</si>
  <si>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</si>
  <si>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</si>
  <si>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</si>
  <si>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</si>
  <si>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</si>
  <si>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</si>
  <si>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</si>
  <si>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</si>
  <si>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</si>
  <si>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</si>
  <si>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</si>
  <si>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</si>
  <si>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</si>
  <si>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</si>
  <si>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</si>
  <si>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</si>
  <si>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</si>
  <si>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</si>
  <si>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</si>
  <si>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</si>
  <si>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</si>
  <si>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</si>
  <si>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</si>
  <si>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</si>
  <si>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</si>
  <si>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</si>
  <si>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</si>
  <si>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</si>
  <si>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</si>
  <si>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</si>
  <si>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</si>
  <si>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</si>
  <si>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</si>
  <si>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</si>
  <si>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</si>
  <si>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</si>
  <si>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</si>
  <si>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</si>
  <si>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</si>
  <si>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</si>
  <si>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</si>
  <si>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</si>
  <si>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</si>
  <si>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</si>
  <si>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</si>
  <si>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</si>
  <si>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</si>
  <si>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</si>
  <si>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</si>
  <si>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</si>
  <si>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</si>
  <si>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</si>
  <si>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</si>
  <si>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</si>
  <si>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</si>
  <si>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</si>
  <si>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</si>
  <si>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</si>
  <si>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</si>
  <si>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</si>
  <si>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</si>
  <si>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</si>
  <si>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</si>
  <si>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</si>
  <si>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</si>
  <si>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</si>
  <si>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</si>
  <si>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</si>
  <si>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</si>
  <si>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</si>
  <si>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</si>
  <si>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</si>
  <si>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</si>
  <si>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</si>
  <si>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</si>
  <si>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</si>
  <si>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</si>
  <si>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</si>
  <si>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</si>
  <si>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</si>
  <si>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</si>
  <si>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</si>
  <si>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</si>
  <si>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</si>
  <si>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</si>
  <si>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</si>
  <si>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</si>
  <si>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</si>
  <si>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</si>
  <si>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</si>
  <si>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</si>
  <si>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</si>
  <si>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</si>
  <si>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</si>
  <si>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</si>
  <si>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</si>
  <si>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</si>
  <si>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</si>
  <si>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</si>
  <si>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</si>
  <si>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</si>
  <si>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</si>
  <si>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</si>
  <si>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</si>
  <si>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</si>
  <si>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</si>
  <si>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</si>
  <si>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</si>
  <si>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</si>
  <si>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</si>
  <si>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</si>
  <si>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</si>
  <si>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</si>
  <si>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</si>
  <si>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</si>
  <si>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</si>
  <si>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</si>
  <si>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</si>
  <si>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</si>
  <si>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</si>
  <si>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</si>
  <si>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</si>
  <si>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</si>
  <si>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</si>
  <si>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</si>
  <si>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</si>
  <si>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</si>
  <si>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</si>
  <si>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</si>
  <si>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</si>
  <si>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</si>
  <si>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</si>
  <si>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</si>
  <si>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</si>
  <si>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</si>
  <si>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</si>
  <si>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</si>
  <si>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</si>
  <si>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</si>
  <si>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</si>
  <si>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</si>
  <si>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</si>
  <si>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</si>
  <si>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</si>
  <si>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</si>
  <si>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</si>
  <si>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</si>
  <si>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</si>
  <si>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</si>
  <si>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</si>
  <si>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</si>
  <si>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</si>
  <si>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</si>
  <si>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</si>
  <si>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</si>
  <si>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</si>
  <si>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</si>
  <si>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</si>
  <si>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</si>
  <si>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</si>
  <si>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</si>
  <si>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</si>
  <si>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</si>
  <si>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</si>
  <si>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</si>
  <si>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</si>
  <si>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</si>
  <si>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</si>
  <si>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</si>
  <si>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</si>
  <si>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</si>
  <si>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</si>
  <si>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</si>
  <si>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</si>
  <si>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</si>
  <si>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</si>
  <si>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</si>
  <si>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</si>
  <si>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</si>
  <si>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</si>
  <si>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</si>
  <si>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</si>
  <si>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</si>
  <si>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</si>
  <si>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</si>
  <si>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</si>
  <si>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</si>
  <si>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</si>
  <si>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</si>
  <si>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</si>
  <si>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</si>
  <si>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</si>
  <si>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</si>
  <si>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</si>
  <si>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</si>
  <si>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</si>
  <si>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</si>
  <si>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</si>
  <si>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</si>
  <si>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</si>
  <si>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</si>
  <si>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</si>
  <si>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</si>
  <si>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</si>
  <si>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</si>
  <si>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</si>
  <si>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</si>
  <si>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</si>
  <si>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</si>
  <si>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</si>
  <si>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</si>
  <si>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</si>
  <si>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</si>
  <si>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</si>
  <si>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</si>
  <si>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</si>
  <si>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</si>
  <si>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</si>
  <si>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</si>
  <si>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</si>
  <si>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</si>
  <si>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</si>
  <si>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</si>
  <si>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</si>
  <si>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</si>
  <si>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</si>
  <si>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</si>
  <si>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</si>
  <si>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</si>
  <si>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</si>
  <si>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</si>
  <si>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</si>
  <si>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</si>
  <si>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</si>
  <si>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</si>
  <si>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</si>
  <si>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</si>
  <si>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</si>
  <si>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</si>
  <si>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</si>
  <si>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</si>
  <si>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</si>
  <si>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</si>
  <si>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</si>
  <si>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</si>
  <si>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</si>
  <si>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</si>
  <si>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</si>
  <si>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</si>
  <si>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</si>
  <si>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</si>
  <si>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</si>
  <si>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</si>
  <si>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</si>
  <si>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</si>
  <si>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</si>
  <si>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</si>
  <si>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</si>
  <si>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</si>
  <si>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</si>
  <si>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</si>
  <si>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</si>
  <si>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</si>
  <si>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</si>
  <si>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</si>
  <si>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</si>
  <si>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</si>
  <si>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</si>
  <si>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</si>
  <si>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</si>
  <si>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</si>
  <si>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</si>
  <si>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</si>
  <si>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</si>
  <si>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</si>
  <si>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</si>
  <si>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</si>
  <si>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</si>
  <si>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</si>
  <si>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</si>
  <si>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</si>
  <si>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</si>
  <si>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</si>
  <si>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</si>
  <si>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</si>
  <si>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</si>
  <si>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</si>
  <si>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</si>
  <si>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</si>
  <si>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</si>
  <si>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</si>
  <si>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</si>
  <si>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</si>
  <si>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</si>
  <si>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</si>
  <si>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</si>
  <si>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</si>
  <si>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</si>
  <si>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</si>
  <si>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</si>
  <si>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</si>
  <si>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</si>
  <si>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</si>
  <si>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</si>
  <si>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</si>
  <si>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</si>
  <si>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</si>
  <si>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</si>
  <si>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</si>
  <si>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</si>
  <si>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</si>
  <si>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</si>
  <si>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</si>
  <si>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</si>
  <si>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</si>
  <si>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</si>
  <si>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</si>
  <si>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</si>
  <si>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</si>
  <si>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</si>
  <si>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</si>
  <si>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</si>
  <si>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</si>
  <si>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</si>
  <si>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</si>
  <si>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</si>
  <si>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</si>
  <si>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</si>
  <si>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</si>
  <si>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</si>
  <si>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</si>
  <si>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</si>
  <si>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</si>
  <si>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</si>
  <si>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</si>
  <si>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</si>
  <si>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</si>
  <si>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</si>
  <si>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</si>
  <si>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</si>
  <si>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</si>
  <si>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</si>
  <si>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</si>
  <si>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</si>
  <si>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</si>
  <si>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</si>
  <si>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</si>
  <si>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</si>
  <si>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</si>
  <si>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</si>
  <si>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</si>
  <si>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</si>
  <si>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</si>
  <si>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</si>
  <si>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</si>
  <si>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</si>
  <si>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</si>
  <si>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</si>
  <si>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</si>
  <si>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</si>
  <si>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</si>
  <si>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</si>
  <si>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</si>
  <si>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</si>
  <si>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</si>
  <si>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</si>
  <si>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</si>
  <si>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</si>
  <si>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</si>
  <si>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</si>
  <si>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</si>
  <si>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</si>
  <si>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</si>
  <si>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</si>
  <si>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</si>
  <si>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</si>
  <si>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</si>
  <si>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</si>
  <si>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</si>
  <si>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</si>
  <si>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</si>
  <si>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</si>
  <si>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</si>
  <si>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</si>
  <si>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</si>
  <si>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</si>
  <si>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</si>
  <si>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</si>
  <si>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</si>
  <si>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</si>
  <si>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</si>
  <si>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</si>
  <si>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</si>
  <si>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</si>
  <si>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</si>
  <si>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</si>
  <si>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</si>
  <si>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</si>
  <si>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</si>
  <si>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</si>
  <si>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</si>
  <si>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</si>
  <si>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</si>
  <si>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</si>
  <si>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</si>
  <si>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</si>
  <si>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</si>
  <si>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</si>
  <si>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</si>
  <si>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</si>
  <si>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</si>
  <si>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</si>
  <si>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</si>
  <si>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</si>
  <si>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</si>
  <si>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</si>
  <si>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</si>
  <si>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</si>
  <si>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</si>
  <si>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</si>
  <si>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</si>
  <si>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</si>
  <si>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</si>
  <si>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</si>
  <si>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</si>
  <si>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</si>
  <si>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</si>
  <si>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</si>
  <si>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</si>
  <si>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</si>
  <si>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</si>
  <si>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</si>
  <si>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</si>
  <si>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</si>
  <si>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</si>
  <si>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</si>
  <si>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</si>
  <si>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</si>
  <si>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</si>
  <si>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</si>
  <si>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</si>
  <si>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</si>
  <si>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</si>
  <si>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</si>
  <si>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</si>
  <si>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</si>
  <si>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</si>
  <si>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</si>
  <si>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</si>
  <si>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</si>
  <si>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</si>
  <si>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</si>
  <si>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</si>
  <si>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</si>
  <si>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</si>
  <si>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</si>
  <si>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</si>
  <si>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</si>
  <si>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</si>
  <si>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</si>
  <si>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</si>
  <si>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</si>
  <si>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</si>
  <si>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</si>
  <si>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</si>
  <si>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</si>
  <si>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</si>
  <si>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</si>
  <si>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</si>
  <si>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</si>
  <si>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</si>
  <si>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</si>
  <si>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</si>
  <si>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</si>
  <si>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</si>
  <si>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</si>
  <si>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</si>
  <si>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</si>
  <si>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</si>
  <si>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</si>
  <si>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</si>
  <si>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</si>
  <si>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</si>
  <si>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</si>
  <si>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</si>
  <si>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</si>
  <si>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</si>
  <si>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</si>
  <si>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</si>
  <si>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</si>
  <si>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</si>
  <si>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</si>
  <si>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</si>
  <si>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</si>
  <si>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</si>
  <si>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</si>
  <si>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</si>
  <si>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</si>
  <si>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</si>
  <si>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</si>
  <si>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</si>
  <si>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</si>
  <si>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</si>
  <si>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</si>
  <si>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</si>
  <si>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</si>
  <si>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</si>
  <si>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</si>
  <si>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</si>
  <si>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</si>
  <si>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</si>
  <si>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</si>
  <si>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</si>
  <si>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</si>
  <si>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</si>
  <si>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</si>
  <si>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</si>
  <si>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</si>
  <si>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</si>
  <si>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</si>
  <si>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</si>
  <si>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</si>
  <si>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</si>
  <si>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</si>
  <si>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</si>
  <si>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</si>
  <si>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</si>
  <si>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</si>
  <si>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</si>
  <si>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</si>
  <si>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</si>
  <si>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</si>
  <si>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</si>
  <si>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</si>
  <si>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</si>
  <si>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</si>
  <si>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</si>
  <si>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</si>
  <si>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</si>
  <si>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</si>
  <si>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</si>
  <si>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</si>
  <si>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</si>
  <si>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</si>
  <si>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</si>
  <si>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</si>
  <si>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</si>
  <si>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</si>
  <si>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</si>
  <si>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</si>
  <si>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</si>
  <si>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</si>
  <si>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</si>
  <si>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</si>
  <si>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</si>
  <si>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</si>
  <si>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</si>
  <si>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</si>
  <si>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</si>
  <si>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</si>
  <si>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</si>
  <si>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</si>
  <si>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</si>
  <si>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</si>
  <si>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</si>
  <si>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</si>
  <si>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</si>
  <si>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</si>
  <si>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</si>
  <si>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</si>
  <si>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</si>
  <si>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</si>
  <si>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</si>
  <si>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</si>
  <si>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</si>
  <si>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</si>
  <si>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</si>
  <si>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</si>
  <si>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</si>
  <si>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</si>
  <si>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</si>
  <si>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</si>
  <si>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</si>
  <si>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</si>
  <si>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</si>
  <si>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</si>
  <si>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</si>
  <si>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</si>
  <si>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</si>
  <si>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</si>
  <si>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</si>
  <si>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</si>
  <si>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</si>
  <si>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</si>
  <si>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</si>
  <si>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</si>
  <si>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</si>
  <si>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</si>
  <si>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</si>
  <si>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</si>
  <si>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</si>
  <si>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</si>
  <si>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</si>
  <si>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</si>
  <si>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</si>
  <si>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</si>
  <si>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</si>
  <si>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</si>
  <si>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</si>
  <si>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</si>
  <si>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</si>
  <si>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</si>
  <si>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</si>
  <si>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</si>
  <si>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</si>
  <si>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</si>
  <si>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</si>
  <si>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</si>
  <si>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</si>
  <si>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</si>
  <si>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</si>
  <si>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</si>
  <si>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</si>
  <si>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</si>
  <si>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</si>
  <si>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</si>
  <si>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</si>
  <si>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</si>
  <si>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</si>
  <si>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</si>
  <si>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</si>
  <si>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</si>
  <si>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</si>
  <si>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</si>
  <si>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</si>
  <si>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</si>
  <si>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</si>
  <si>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</si>
  <si>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</si>
  <si>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</si>
  <si>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</si>
  <si>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</si>
  <si>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</si>
  <si>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</si>
  <si>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</si>
  <si>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</si>
  <si>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</si>
  <si>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</si>
  <si>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</si>
  <si>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</si>
  <si>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</si>
  <si>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</si>
  <si>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</si>
  <si>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</si>
  <si>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</si>
  <si>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</si>
  <si>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</si>
  <si>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</si>
  <si>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</si>
  <si>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</si>
  <si>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</si>
  <si>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</si>
  <si>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</si>
  <si>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</si>
  <si>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</si>
  <si>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</si>
  <si>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</si>
  <si>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</si>
  <si>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</si>
  <si>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</si>
  <si>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</si>
  <si>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</si>
  <si>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</si>
  <si>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</si>
  <si>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</si>
  <si>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</si>
  <si>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</si>
  <si>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</si>
  <si>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</si>
  <si>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</si>
  <si>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</si>
  <si>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</si>
  <si>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</si>
  <si>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</si>
  <si>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</si>
  <si>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</si>
  <si>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</si>
  <si>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</si>
  <si>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</si>
  <si>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</si>
  <si>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</si>
  <si>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</si>
  <si>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</si>
  <si>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</si>
  <si>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</si>
  <si>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</si>
  <si>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</si>
  <si>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</si>
  <si>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</si>
  <si>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</si>
  <si>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</si>
  <si>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</si>
  <si>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</si>
  <si>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</si>
  <si>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</si>
  <si>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</si>
  <si>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</si>
  <si>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</si>
  <si>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</si>
  <si>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</si>
  <si>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</si>
  <si>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</si>
  <si>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</si>
  <si>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</si>
  <si>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</si>
  <si>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</si>
  <si>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</si>
  <si>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</si>
  <si>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</si>
  <si>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</si>
  <si>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</si>
  <si>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</si>
  <si>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</si>
  <si>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</si>
  <si>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</si>
  <si>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</si>
  <si>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</si>
  <si>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</si>
  <si>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</si>
  <si>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</si>
  <si>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</si>
  <si>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</si>
  <si>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</si>
  <si>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</si>
  <si>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</si>
  <si>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</si>
  <si>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</si>
  <si>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</si>
  <si>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</si>
  <si>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</si>
  <si>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</si>
  <si>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</si>
  <si>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</si>
  <si>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</si>
  <si>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</si>
  <si>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</si>
  <si>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</si>
  <si>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</si>
  <si>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</si>
  <si>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</si>
  <si>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</si>
  <si>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</si>
  <si>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</si>
  <si>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</si>
  <si>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</si>
  <si>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</si>
  <si>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</si>
  <si>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</si>
  <si>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</si>
  <si>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</si>
  <si>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</si>
  <si>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</si>
  <si>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</si>
  <si>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</si>
  <si>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</si>
  <si>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</si>
  <si>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</si>
  <si>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</si>
  <si>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</si>
  <si>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</si>
  <si>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</si>
  <si>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</si>
  <si>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</si>
  <si>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</si>
  <si>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</si>
  <si>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</si>
  <si>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</si>
  <si>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</si>
  <si>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</si>
  <si>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</si>
  <si>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</si>
  <si>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</si>
  <si>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</si>
  <si>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</si>
  <si>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</si>
  <si>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</si>
  <si>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</si>
  <si>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</si>
  <si>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</si>
  <si>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</si>
  <si>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</si>
  <si>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</si>
  <si>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</si>
  <si>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</si>
  <si>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</si>
  <si>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</si>
  <si>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</si>
  <si>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</si>
  <si>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</si>
  <si>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</si>
  <si>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</si>
  <si>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</si>
  <si>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</si>
  <si>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</si>
  <si>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</si>
  <si>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</si>
  <si>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</si>
  <si>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</si>
  <si>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</si>
  <si>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</si>
  <si>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</si>
  <si>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</si>
  <si>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</si>
  <si>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</si>
  <si>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</si>
  <si>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</si>
  <si>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</si>
  <si>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</si>
  <si>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</si>
  <si>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</si>
  <si>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</si>
  <si>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</si>
  <si>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</si>
  <si>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</si>
  <si>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</si>
  <si>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</si>
  <si>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</si>
  <si>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</si>
  <si>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</si>
  <si>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</si>
  <si>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</si>
  <si>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</si>
  <si>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</si>
  <si>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</si>
  <si>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</si>
  <si>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</si>
  <si>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</si>
  <si>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</si>
  <si>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</si>
  <si>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</si>
  <si>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</si>
  <si>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</si>
  <si>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</si>
  <si>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</si>
  <si>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</si>
  <si>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</si>
  <si>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</si>
  <si>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</si>
  <si>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</si>
  <si>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</si>
  <si>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</si>
  <si>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</si>
  <si>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</si>
  <si>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</si>
  <si>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</si>
  <si>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</si>
  <si>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</si>
  <si>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</si>
  <si>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</si>
  <si>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</si>
  <si>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</si>
  <si>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</si>
  <si>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</si>
  <si>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</si>
  <si>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</si>
  <si>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</si>
  <si>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</si>
  <si>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</si>
  <si>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</si>
  <si>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</si>
  <si>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</si>
  <si>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</si>
  <si>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</si>
  <si>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</si>
  <si>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</si>
  <si>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</si>
  <si>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</si>
  <si>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</si>
  <si>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</si>
  <si>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</si>
  <si>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</si>
  <si>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</si>
  <si>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</si>
  <si>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</si>
  <si>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</si>
  <si>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</si>
  <si>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</si>
  <si>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</si>
  <si>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</si>
  <si>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</si>
  <si>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</si>
  <si>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</si>
  <si>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</si>
  <si>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</si>
  <si>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</si>
  <si>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</si>
  <si>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</si>
  <si>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</si>
  <si>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</si>
  <si>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</si>
  <si>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</si>
  <si>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</si>
  <si>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</si>
  <si>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</si>
  <si>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</si>
  <si>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</si>
  <si>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</si>
  <si>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</si>
  <si>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</si>
  <si>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</si>
  <si>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</si>
  <si>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</si>
  <si>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</si>
  <si>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</si>
  <si>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</si>
  <si>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</si>
  <si>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</si>
  <si>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</si>
  <si>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</si>
  <si>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</si>
  <si>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</si>
  <si>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</si>
  <si>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</si>
  <si>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</si>
  <si>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</si>
  <si>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</si>
  <si>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</si>
  <si>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</si>
  <si>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</si>
  <si>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</si>
  <si>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</si>
  <si>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</si>
  <si>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</si>
  <si>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</si>
  <si>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</si>
  <si>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</si>
  <si>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</si>
  <si>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</si>
  <si>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</si>
  <si>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</si>
  <si>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</si>
  <si>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</si>
  <si>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</si>
  <si>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</si>
  <si>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</si>
  <si>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</si>
  <si>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</si>
  <si>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</si>
  <si>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</si>
  <si>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</si>
  <si>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</si>
  <si>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</si>
  <si>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</si>
  <si>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</si>
  <si>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</si>
  <si>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</si>
  <si>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</si>
  <si>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</si>
  <si>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</si>
  <si>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</si>
  <si>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</si>
  <si>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</si>
  <si>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</si>
  <si>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</si>
  <si>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</si>
  <si>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</si>
  <si>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</si>
  <si>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</si>
  <si>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</si>
  <si>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</si>
  <si>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</si>
  <si>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</si>
  <si>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</si>
  <si>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</si>
  <si>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</si>
  <si>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</si>
  <si>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</si>
  <si>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</si>
  <si>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</si>
  <si>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</si>
  <si>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</si>
  <si>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</si>
  <si>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</si>
  <si>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</si>
  <si>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</si>
  <si>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</si>
  <si>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</si>
  <si>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</si>
  <si>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</si>
  <si>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</si>
  <si>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</si>
  <si>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</si>
  <si>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</si>
  <si>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</si>
  <si>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</si>
  <si>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</si>
  <si>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</si>
  <si>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</si>
  <si>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</si>
  <si>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</si>
  <si>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</si>
  <si>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</si>
  <si>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</si>
  <si>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</si>
  <si>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</si>
  <si>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</si>
  <si>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</si>
  <si>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</si>
  <si>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</si>
  <si>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</si>
  <si>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</si>
  <si>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</si>
  <si>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</si>
  <si>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</si>
  <si>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</si>
  <si>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</si>
  <si>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</si>
  <si>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</si>
  <si>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</si>
  <si>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</si>
  <si>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</si>
  <si>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</si>
  <si>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</si>
  <si>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</si>
  <si>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</si>
  <si>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</si>
  <si>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</si>
  <si>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</si>
  <si>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</si>
  <si>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</si>
  <si>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</si>
  <si>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</si>
  <si>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</si>
  <si>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</si>
  <si>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</si>
  <si>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</si>
  <si>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</si>
  <si>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</si>
  <si>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</si>
  <si>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</si>
  <si>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</si>
  <si>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</si>
  <si>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</si>
  <si>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</si>
  <si>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</si>
  <si>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</si>
  <si>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</si>
  <si>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</si>
  <si>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</si>
  <si>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</si>
  <si>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</si>
  <si>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</si>
  <si>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</si>
  <si>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</si>
  <si>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</si>
  <si>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</si>
  <si>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</si>
  <si>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</si>
  <si>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</si>
  <si>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</si>
  <si>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</si>
  <si>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</si>
  <si>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</si>
  <si>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</si>
  <si>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</si>
  <si>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</si>
  <si>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</si>
  <si>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</si>
  <si>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</si>
  <si>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</si>
  <si>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</si>
  <si>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</si>
  <si>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</si>
  <si>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</si>
  <si>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</si>
  <si>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</si>
  <si>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</si>
  <si>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</si>
  <si>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</si>
  <si>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</si>
  <si>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</si>
  <si>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</si>
  <si>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</si>
  <si>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</si>
  <si>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</si>
  <si>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</si>
  <si>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</si>
  <si>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</si>
  <si>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</si>
  <si>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</si>
  <si>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</si>
  <si>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</si>
  <si>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</si>
  <si>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</si>
  <si>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</si>
  <si>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</si>
  <si>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</si>
  <si>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</si>
  <si>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</si>
  <si>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</si>
  <si>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</si>
  <si>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</si>
  <si>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</si>
  <si>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</si>
  <si>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</si>
  <si>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</si>
  <si>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</si>
  <si>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</si>
  <si>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</si>
  <si>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</si>
  <si>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</si>
  <si>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</si>
  <si>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</si>
  <si>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</si>
  <si>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</si>
  <si>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</si>
  <si>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</si>
  <si>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</si>
  <si>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</si>
  <si>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</si>
  <si>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</si>
  <si>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</si>
  <si>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</si>
  <si>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</si>
  <si>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</si>
  <si>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</si>
  <si>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</si>
  <si>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</si>
  <si>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</si>
  <si>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</si>
  <si>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</si>
  <si>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</si>
  <si>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</si>
  <si>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</si>
  <si>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</si>
  <si>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</si>
  <si>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</si>
  <si>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</si>
  <si>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</si>
  <si>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</si>
  <si>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</si>
  <si>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</si>
  <si>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</si>
  <si>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</si>
  <si>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</si>
  <si>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</si>
  <si>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</si>
  <si>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</si>
  <si>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</si>
  <si>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</si>
  <si>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</si>
  <si>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</si>
  <si>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</si>
  <si>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</si>
  <si>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</si>
  <si>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</si>
  <si>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</si>
  <si>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</si>
  <si>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</si>
  <si>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</si>
  <si>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</si>
  <si>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</si>
  <si>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</si>
  <si>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</si>
  <si>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</si>
  <si>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</si>
  <si>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</si>
  <si>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</si>
  <si>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</si>
  <si>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</si>
  <si>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</si>
  <si>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</si>
  <si>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</si>
  <si>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</si>
  <si>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</si>
  <si>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</si>
  <si>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</si>
  <si>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</si>
  <si>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</si>
  <si>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</si>
  <si>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</si>
  <si>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</si>
  <si>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</si>
  <si>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</si>
  <si>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</si>
  <si>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</si>
  <si>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</si>
  <si>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</si>
  <si>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</si>
  <si>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</si>
  <si>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</si>
  <si>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</si>
  <si>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</si>
  <si>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</si>
  <si>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</si>
  <si>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</si>
  <si>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</si>
  <si>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</si>
  <si>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</si>
  <si>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</si>
  <si>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</si>
  <si>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</si>
  <si>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</si>
  <si>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</si>
  <si>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</si>
  <si>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</si>
  <si>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</si>
  <si>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</si>
  <si>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</si>
  <si>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</si>
  <si>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</si>
  <si>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</si>
  <si>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</si>
  <si>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</si>
  <si>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</si>
  <si>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</si>
  <si>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</si>
  <si>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</si>
  <si>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</si>
  <si>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</si>
  <si>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</si>
  <si>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</si>
  <si>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</si>
  <si>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</si>
  <si>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</si>
  <si>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</si>
  <si>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</si>
  <si>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</si>
  <si>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</si>
  <si>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</si>
  <si>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</si>
  <si>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</si>
  <si>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</si>
  <si>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</si>
  <si>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</si>
  <si>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</si>
  <si>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</si>
  <si>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</si>
  <si>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</si>
  <si>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</si>
  <si>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</si>
  <si>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</si>
  <si>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</si>
  <si>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</si>
  <si>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</si>
  <si>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</si>
  <si>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</si>
  <si>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</si>
  <si>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</si>
  <si>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</si>
  <si>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</si>
  <si>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</si>
  <si>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</si>
  <si>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</si>
  <si>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</si>
  <si>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</si>
  <si>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</si>
  <si>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</si>
  <si>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</si>
  <si>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</si>
  <si>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</si>
  <si>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</si>
  <si>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</si>
  <si>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</si>
  <si>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</si>
  <si>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</si>
  <si>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</si>
  <si>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</si>
  <si>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</si>
  <si>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</si>
  <si>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</si>
  <si>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</si>
  <si>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</si>
  <si>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</si>
  <si>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</si>
  <si>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</si>
  <si>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</si>
  <si>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</si>
  <si>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</si>
  <si>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</si>
  <si>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</si>
  <si>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</si>
  <si>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</si>
  <si>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</si>
  <si>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</si>
  <si>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</si>
  <si>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</si>
  <si>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</si>
  <si>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</si>
  <si>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</si>
  <si>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</si>
  <si>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</si>
  <si>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</si>
  <si>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</si>
  <si>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</si>
  <si>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</si>
  <si>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</si>
  <si>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</si>
  <si>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</si>
  <si>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</si>
  <si>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</si>
  <si>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</si>
  <si>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</si>
  <si>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</si>
  <si>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</si>
  <si>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</si>
  <si>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</si>
  <si>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</si>
  <si>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</si>
  <si>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</si>
  <si>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</si>
  <si>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</si>
  <si>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</si>
  <si>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</si>
  <si>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</si>
  <si>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</si>
  <si>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</si>
  <si>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</si>
  <si>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</si>
  <si>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</si>
  <si>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</si>
  <si>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</si>
  <si>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</si>
  <si>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</si>
  <si>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</si>
  <si>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</si>
  <si>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</si>
  <si>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</si>
  <si>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</si>
  <si>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</si>
  <si>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</si>
  <si>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</si>
  <si>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</si>
  <si>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</si>
  <si>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</si>
  <si>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</si>
  <si>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</si>
  <si>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</si>
  <si>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</si>
  <si>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</si>
  <si>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</si>
  <si>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</si>
  <si>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</si>
  <si>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</si>
  <si>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</si>
  <si>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</si>
  <si>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</si>
  <si>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</si>
  <si>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</si>
  <si>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</si>
  <si>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</si>
  <si>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</si>
  <si>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</si>
  <si>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</si>
  <si>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</si>
  <si>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</si>
  <si>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</si>
  <si>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</si>
  <si>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</si>
  <si>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</si>
  <si>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</si>
  <si>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</si>
  <si>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</si>
  <si>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</si>
  <si>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</si>
  <si>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</si>
  <si>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</si>
  <si>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</si>
  <si>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</si>
  <si>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</si>
  <si>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</si>
  <si>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</si>
  <si>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</si>
  <si>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</si>
  <si>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</si>
  <si>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</si>
  <si>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</si>
  <si>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</si>
  <si>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</si>
  <si>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</si>
  <si>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</si>
  <si>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</si>
  <si>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</si>
  <si>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</si>
  <si>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</si>
  <si>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</si>
  <si>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</si>
  <si>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</si>
  <si>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</si>
  <si>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</si>
  <si>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</si>
  <si>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</si>
  <si>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</si>
  <si>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</si>
  <si>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</si>
  <si>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</si>
  <si>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</si>
  <si>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</si>
  <si>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</si>
  <si>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</si>
  <si>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</si>
  <si>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</si>
  <si>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</si>
  <si>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</si>
  <si>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</si>
  <si>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</si>
  <si>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</si>
  <si>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</si>
  <si>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</si>
  <si>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</si>
  <si>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</si>
  <si>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</si>
  <si>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</si>
  <si>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</si>
  <si>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</si>
  <si>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</si>
  <si>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</si>
  <si>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</si>
  <si>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</si>
  <si>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</si>
  <si>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</si>
  <si>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</si>
  <si>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</si>
  <si>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</si>
  <si>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</si>
  <si>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</si>
  <si>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</si>
  <si>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</si>
  <si>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</si>
  <si>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</si>
  <si>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</si>
  <si>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</si>
  <si>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</si>
  <si>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</si>
  <si>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</si>
  <si>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</si>
  <si>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</si>
  <si>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</si>
  <si>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</si>
  <si>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</si>
  <si>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</si>
  <si>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</si>
  <si>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</si>
  <si>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</si>
  <si>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</si>
  <si>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</si>
  <si>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</si>
  <si>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</si>
  <si>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</si>
  <si>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</si>
  <si>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</si>
  <si>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</si>
  <si>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</si>
  <si>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</si>
  <si>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</si>
  <si>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</si>
  <si>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</si>
  <si>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</si>
  <si>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</si>
  <si>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</si>
  <si>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</si>
  <si>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</si>
  <si>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</si>
  <si>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</si>
  <si>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</si>
  <si>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</si>
  <si>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</si>
  <si>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</si>
  <si>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</si>
  <si>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</si>
  <si>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</si>
  <si>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</si>
  <si>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</si>
  <si>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</si>
  <si>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</si>
  <si>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</si>
  <si>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</si>
  <si>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</si>
  <si>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</si>
  <si>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</si>
  <si>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</si>
  <si>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</si>
  <si>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</si>
  <si>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</si>
  <si>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</si>
  <si>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</si>
  <si>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</si>
  <si>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</si>
  <si>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</si>
  <si>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</si>
  <si>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</si>
  <si>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</si>
  <si>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</si>
  <si>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</si>
  <si>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</si>
  <si>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</si>
  <si>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</si>
  <si>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</si>
  <si>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</si>
  <si>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</si>
  <si>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</si>
  <si>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</si>
  <si>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</si>
  <si>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</si>
  <si>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</si>
  <si>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</si>
  <si>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</si>
  <si>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</si>
  <si>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</si>
  <si>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</si>
  <si>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</si>
  <si>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</si>
  <si>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</si>
  <si>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</si>
  <si>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</si>
  <si>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</si>
  <si>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</si>
  <si>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</si>
  <si>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</si>
  <si>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</si>
  <si>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</si>
  <si>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</si>
  <si>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</si>
  <si>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</si>
  <si>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</si>
  <si>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</si>
  <si>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</si>
  <si>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</si>
  <si>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</si>
  <si>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</si>
  <si>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</si>
  <si>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</si>
  <si>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</si>
  <si>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</si>
  <si>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</si>
  <si>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</si>
  <si>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</si>
  <si>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</si>
  <si>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</si>
  <si>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</si>
  <si>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</si>
  <si>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</si>
  <si>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</si>
  <si>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</si>
  <si>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</si>
  <si>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</si>
  <si>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</si>
  <si>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</si>
  <si>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</si>
  <si>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</si>
  <si>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</si>
  <si>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</si>
  <si>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</si>
  <si>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</si>
  <si>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</si>
  <si>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</si>
  <si>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</si>
  <si>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</si>
  <si>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</si>
  <si>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</si>
  <si>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</si>
  <si>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</si>
  <si>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</si>
  <si>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</si>
  <si>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</si>
  <si>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</si>
  <si>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</si>
  <si>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</si>
  <si>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</si>
  <si>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</si>
  <si>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</si>
  <si>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</si>
  <si>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</si>
  <si>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</si>
  <si>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</si>
  <si>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</si>
  <si>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</si>
  <si>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</si>
  <si>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</si>
  <si>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</si>
  <si>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</si>
  <si>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</si>
  <si>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</si>
  <si>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</si>
  <si>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</si>
  <si>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</si>
  <si>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</si>
  <si>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</si>
  <si>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</si>
  <si>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</si>
  <si>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</si>
  <si>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</si>
  <si>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</si>
  <si>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</si>
  <si>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</si>
  <si>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</si>
  <si>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</si>
  <si>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</si>
  <si>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</si>
  <si>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</si>
  <si>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</si>
  <si>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</si>
  <si>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</si>
  <si>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</si>
  <si>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</si>
  <si>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</si>
  <si>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</si>
  <si>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</si>
  <si>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</si>
  <si>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</si>
  <si>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</si>
  <si>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</si>
  <si>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</si>
  <si>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</si>
  <si>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</si>
  <si>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</si>
  <si>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</si>
  <si>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</si>
  <si>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</si>
  <si>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</si>
  <si>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</si>
  <si>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</si>
  <si>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</si>
  <si>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</si>
  <si>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</si>
  <si>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</si>
  <si>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</si>
  <si>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</si>
  <si>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</si>
  <si>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</si>
  <si>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</si>
  <si>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</si>
  <si>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</si>
  <si>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</si>
  <si>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</si>
  <si>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</si>
  <si>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</si>
  <si>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</si>
  <si>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</si>
  <si>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</si>
  <si>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</si>
  <si>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</si>
  <si>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</si>
  <si>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</si>
  <si>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</si>
  <si>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</si>
  <si>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</si>
  <si>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</si>
  <si>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</si>
  <si>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</si>
  <si>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</si>
  <si>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</si>
  <si>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</si>
  <si>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</si>
  <si>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</si>
  <si>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</si>
  <si>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</si>
  <si>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</si>
  <si>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</si>
  <si>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</si>
  <si>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</si>
  <si>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</si>
  <si>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</si>
  <si>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</si>
  <si>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</si>
  <si>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</si>
  <si>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</si>
  <si>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</si>
  <si>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</si>
  <si>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</si>
  <si>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</si>
  <si>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</si>
  <si>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</si>
  <si>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</si>
  <si>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</si>
  <si>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</si>
  <si>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</si>
  <si>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</si>
  <si>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</si>
  <si>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</si>
  <si>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</si>
  <si>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</si>
  <si>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</si>
  <si>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</si>
  <si>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</si>
  <si>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</si>
  <si>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</si>
  <si>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</si>
  <si>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</si>
  <si>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</si>
  <si>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</si>
  <si>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</si>
  <si>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</si>
  <si>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</si>
  <si>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</si>
  <si>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</si>
  <si>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</si>
  <si>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</si>
  <si>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</si>
  <si>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</si>
  <si>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</si>
  <si>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</si>
  <si>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</si>
  <si>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</si>
  <si>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</si>
  <si>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</si>
  <si>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</si>
  <si>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</si>
  <si>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</si>
  <si>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</si>
  <si>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</si>
  <si>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</si>
  <si>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</si>
  <si>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</si>
  <si>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</si>
  <si>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</si>
  <si>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</si>
  <si>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</si>
  <si>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</si>
  <si>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</si>
  <si>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</si>
  <si>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</si>
  <si>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</si>
  <si>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</si>
  <si>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</si>
  <si>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</si>
  <si>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</si>
  <si>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</si>
  <si>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</si>
  <si>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</si>
  <si>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</si>
  <si>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</si>
  <si>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</si>
  <si>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</si>
  <si>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</si>
  <si>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</si>
  <si>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</si>
  <si>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</si>
  <si>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</si>
  <si>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</si>
  <si>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</si>
  <si>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</si>
  <si>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</si>
  <si>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</si>
  <si>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</si>
  <si>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</si>
  <si>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</si>
  <si>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</si>
  <si>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</si>
  <si>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</si>
  <si>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</si>
  <si>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</si>
  <si>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</si>
  <si>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</si>
  <si>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</si>
  <si>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</si>
  <si>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</si>
  <si>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</si>
  <si>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</si>
  <si>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</si>
  <si>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</si>
  <si>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</si>
  <si>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</si>
  <si>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</si>
  <si>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</si>
  <si>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</si>
  <si>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</si>
  <si>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</si>
  <si>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</si>
  <si>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</si>
  <si>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</si>
  <si>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</si>
  <si>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</si>
  <si>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</si>
  <si>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</si>
  <si>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</si>
  <si>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</si>
  <si>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</si>
  <si>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</si>
  <si>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</si>
  <si>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</si>
  <si>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</si>
  <si>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</si>
  <si>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</si>
  <si>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</si>
  <si>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</si>
  <si>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</si>
  <si>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</si>
  <si>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</si>
  <si>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</si>
  <si>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</si>
  <si>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</si>
  <si>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</si>
  <si>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</si>
  <si>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</si>
  <si>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</si>
  <si>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</si>
  <si>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</si>
  <si>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</si>
  <si>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</si>
  <si>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</si>
  <si>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</si>
  <si>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</si>
  <si>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</si>
  <si>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</si>
  <si>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</si>
  <si>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</si>
  <si>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</si>
  <si>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</si>
  <si>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</si>
  <si>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</si>
  <si>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</si>
  <si>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</si>
  <si>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</si>
  <si>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</si>
  <si>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</si>
  <si>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</si>
  <si>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</si>
  <si>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</si>
  <si>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</si>
  <si>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</si>
  <si>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</si>
  <si>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</si>
  <si>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</si>
  <si>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</si>
  <si>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</si>
  <si>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</si>
  <si>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</si>
  <si>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</si>
  <si>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</si>
  <si>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</si>
  <si>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</si>
  <si>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</si>
  <si>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</si>
  <si>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</si>
  <si>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</si>
  <si>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</si>
  <si>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</si>
  <si>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</si>
  <si>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</si>
  <si>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</si>
  <si>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</si>
  <si>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</si>
  <si>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</si>
  <si>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</si>
  <si>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</si>
  <si>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</si>
  <si>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</si>
  <si>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</si>
  <si>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</si>
  <si>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</si>
  <si>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</si>
  <si>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</si>
  <si>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</si>
  <si>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</si>
  <si>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</si>
  <si>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</si>
  <si>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</si>
  <si>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</si>
  <si>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</si>
  <si>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</si>
  <si>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</si>
  <si>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</si>
  <si>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</si>
  <si>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</si>
  <si>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</si>
  <si>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</si>
  <si>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</si>
  <si>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</si>
  <si>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</si>
  <si>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</si>
  <si>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</si>
  <si>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</si>
  <si>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</si>
  <si>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</si>
  <si>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</si>
  <si>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</si>
  <si>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</si>
  <si>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</si>
  <si>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</si>
  <si>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</si>
  <si>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</si>
  <si>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</si>
  <si>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</si>
  <si>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</si>
  <si>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</si>
  <si>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</si>
  <si>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</si>
  <si>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</si>
  <si>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</si>
  <si>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</si>
  <si>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</si>
  <si>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</si>
  <si>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</si>
  <si>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</si>
  <si>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</si>
  <si>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</si>
  <si>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</si>
  <si>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</si>
  <si>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</si>
  <si>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</si>
  <si>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</si>
  <si>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</si>
  <si>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</si>
  <si>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</si>
  <si>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</si>
  <si>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</si>
  <si>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</si>
  <si>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</si>
  <si>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</si>
  <si>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</si>
  <si>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</si>
  <si>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</si>
  <si>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</si>
  <si>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</si>
  <si>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</si>
  <si>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</si>
  <si>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</si>
  <si>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</si>
  <si>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</si>
  <si>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</si>
  <si>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</si>
  <si>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</si>
  <si>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</si>
  <si>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</si>
  <si>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</si>
  <si>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</si>
  <si>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</si>
  <si>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</si>
  <si>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</si>
  <si>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</si>
  <si>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</si>
  <si>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</si>
  <si>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</si>
  <si>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</si>
  <si>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</si>
  <si>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</si>
  <si>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</si>
  <si>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</si>
  <si>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</si>
  <si>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</si>
  <si>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</si>
  <si>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</si>
  <si>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</si>
  <si>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</si>
  <si>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</si>
  <si>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</si>
  <si>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</si>
  <si>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</si>
  <si>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</si>
  <si>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</si>
  <si>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</si>
  <si>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</si>
  <si>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</si>
  <si>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</si>
  <si>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</si>
  <si>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</si>
  <si>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</si>
  <si>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</si>
  <si>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</si>
  <si>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</si>
  <si>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</si>
  <si>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</si>
  <si>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</si>
  <si>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</si>
  <si>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</si>
  <si>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</si>
  <si>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</si>
  <si>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</si>
  <si>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</si>
  <si>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</si>
  <si>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</si>
  <si>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</si>
  <si>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</si>
  <si>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</si>
  <si>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</si>
  <si>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</si>
  <si>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</si>
  <si>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</si>
  <si>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</si>
  <si>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</si>
  <si>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</si>
  <si>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</si>
  <si>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</si>
  <si>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</si>
  <si>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</si>
  <si>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</si>
  <si>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</si>
  <si>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</si>
  <si>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</si>
  <si>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</si>
  <si>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</si>
  <si>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</si>
  <si>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</si>
  <si>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</si>
  <si>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</si>
  <si>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</si>
  <si>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</si>
  <si>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</si>
  <si>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</si>
  <si>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</si>
  <si>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</si>
  <si>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</si>
  <si>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</si>
  <si>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</si>
  <si>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</si>
  <si>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</si>
  <si>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</si>
  <si>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</si>
  <si>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</si>
  <si>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</si>
  <si>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</si>
  <si>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</si>
  <si>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</si>
  <si>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</si>
  <si>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</si>
  <si>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</si>
  <si>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</si>
  <si>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</si>
  <si>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</si>
  <si>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</si>
  <si>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</si>
  <si>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</si>
  <si>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</si>
  <si>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</si>
  <si>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</si>
  <si>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</si>
  <si>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</si>
  <si>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</si>
  <si>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</si>
  <si>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</si>
  <si>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</si>
  <si>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</si>
  <si>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</si>
  <si>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</si>
  <si>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</si>
  <si>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</si>
  <si>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</si>
  <si>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</si>
  <si>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</si>
  <si>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</si>
  <si>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</si>
  <si>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</si>
  <si>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</si>
  <si>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</si>
  <si>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</si>
  <si>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</si>
  <si>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</si>
  <si>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</si>
  <si>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</si>
  <si>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</si>
  <si>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</si>
  <si>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</si>
  <si>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</si>
  <si>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</si>
  <si>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</si>
  <si>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</si>
  <si>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</si>
  <si>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</si>
  <si>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</si>
  <si>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</si>
  <si>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</si>
  <si>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</si>
  <si>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</si>
  <si>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</si>
  <si>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</si>
  <si>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</si>
  <si>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</si>
  <si>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</si>
  <si>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</si>
  <si>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</si>
  <si>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</si>
  <si>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</si>
  <si>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</si>
  <si>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</si>
  <si>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</si>
  <si>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</si>
  <si>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</si>
  <si>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</si>
  <si>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</si>
  <si>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</si>
  <si>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</si>
  <si>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</si>
  <si>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</si>
  <si>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</si>
  <si>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</si>
  <si>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</si>
  <si>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</si>
  <si>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</si>
  <si>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</si>
  <si>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</si>
  <si>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</si>
  <si>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</si>
  <si>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</si>
  <si>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</si>
  <si>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</si>
  <si>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</si>
  <si>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</si>
  <si>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</si>
  <si>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</si>
  <si>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</si>
  <si>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</si>
  <si>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</si>
  <si>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</si>
  <si>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</si>
  <si>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</si>
  <si>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</si>
  <si>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</si>
  <si>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</si>
  <si>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</si>
  <si>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</si>
  <si>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</si>
  <si>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</si>
  <si>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</si>
  <si>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</si>
  <si>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</si>
  <si>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</si>
  <si>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</si>
  <si>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</si>
  <si>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</si>
  <si>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</si>
  <si>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</si>
  <si>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</si>
  <si>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</si>
  <si>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</si>
  <si>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</si>
  <si>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</si>
  <si>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</si>
  <si>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</si>
  <si>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</si>
  <si>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</si>
  <si>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</si>
  <si>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</si>
  <si>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</si>
  <si>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</si>
  <si>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</si>
  <si>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</si>
  <si>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</si>
  <si>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</si>
  <si>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</si>
  <si>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</si>
  <si>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</si>
  <si>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</si>
  <si>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</si>
  <si>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</si>
  <si>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</si>
  <si>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</si>
  <si>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</si>
  <si>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</si>
  <si>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</si>
  <si>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</si>
  <si>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</si>
  <si>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</si>
  <si>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</si>
  <si>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</si>
  <si>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</si>
  <si>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</si>
  <si>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</si>
  <si>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</si>
  <si>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</si>
  <si>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</si>
  <si>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</si>
  <si>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</si>
  <si>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</si>
  <si>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</si>
  <si>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</si>
  <si>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</si>
  <si>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</si>
  <si>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</si>
  <si>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</si>
  <si>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</si>
  <si>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</si>
  <si>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</si>
  <si>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</si>
  <si>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</si>
  <si>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</si>
  <si>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</si>
  <si>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</si>
  <si>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</si>
  <si>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</si>
  <si>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</si>
  <si>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</si>
  <si>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</si>
  <si>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</si>
  <si>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</si>
  <si>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</si>
  <si>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</si>
  <si>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</si>
  <si>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</si>
  <si>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</si>
  <si>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</si>
  <si>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</si>
  <si>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</si>
  <si>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</si>
  <si>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</si>
  <si>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</si>
  <si>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</si>
  <si>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</si>
  <si>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</si>
  <si>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</si>
  <si>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</si>
  <si>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</si>
  <si>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</si>
  <si>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</si>
  <si>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</si>
  <si>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</si>
  <si>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</si>
  <si>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</si>
  <si>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</si>
  <si>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</si>
  <si>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</si>
  <si>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</si>
  <si>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</si>
  <si>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</si>
  <si>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</si>
  <si>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</si>
  <si>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</si>
  <si>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</si>
  <si>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</si>
  <si>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</si>
  <si>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</si>
  <si>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</si>
  <si>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</si>
  <si>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</si>
  <si>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</si>
  <si>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</si>
  <si>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</si>
  <si>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</si>
  <si>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</si>
  <si>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</si>
  <si>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</si>
  <si>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</si>
  <si>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</si>
  <si>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</si>
  <si>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</si>
  <si>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</si>
  <si>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</si>
  <si>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</si>
  <si>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</si>
  <si>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</si>
  <si>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</si>
  <si>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</si>
  <si>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</si>
  <si>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</si>
  <si>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</si>
  <si>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</si>
  <si>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</si>
  <si>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</si>
  <si>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</si>
  <si>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</si>
  <si>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</si>
  <si>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</si>
  <si>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</si>
  <si>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</si>
  <si>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</si>
  <si>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</si>
  <si>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</si>
  <si>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</si>
  <si>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</si>
  <si>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</si>
  <si>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</si>
  <si>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</si>
  <si>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</si>
  <si>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</si>
  <si>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</si>
  <si>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</si>
  <si>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</si>
  <si>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</si>
  <si>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</si>
  <si>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</si>
  <si>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</si>
  <si>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</si>
  <si>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</si>
  <si>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</si>
  <si>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</si>
  <si>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</si>
  <si>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</si>
  <si>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</si>
  <si>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</si>
  <si>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</si>
  <si>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</si>
  <si>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</si>
  <si>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</si>
  <si>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</si>
  <si>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</si>
  <si>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</si>
  <si>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</si>
  <si>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</si>
  <si>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</si>
  <si>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</si>
  <si>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</si>
  <si>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</si>
  <si>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</si>
  <si>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</si>
  <si>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</si>
  <si>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</si>
  <si>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</si>
  <si>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</si>
  <si>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</si>
  <si>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</si>
  <si>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</si>
  <si>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</si>
  <si>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</si>
  <si>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</si>
  <si>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</si>
  <si>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</si>
  <si>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</si>
  <si>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</si>
  <si>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</si>
  <si>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</si>
  <si>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</si>
  <si>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</si>
  <si>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</si>
  <si>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</si>
  <si>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</si>
  <si>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</si>
  <si>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</si>
  <si>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</si>
  <si>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</si>
  <si>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</si>
  <si>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</si>
  <si>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</si>
  <si>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</si>
  <si>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</si>
  <si>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</si>
  <si>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</si>
  <si>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</si>
  <si>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</si>
  <si>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</si>
  <si>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</si>
  <si>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</si>
  <si>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</si>
  <si>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</si>
  <si>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</si>
  <si>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</si>
  <si>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</si>
  <si>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</si>
  <si>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</si>
  <si>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</si>
  <si>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</si>
  <si>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</si>
  <si>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</si>
  <si>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</si>
  <si>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</si>
  <si>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</si>
  <si>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</si>
  <si>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</si>
  <si>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</si>
  <si>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</si>
  <si>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</si>
  <si>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</si>
  <si>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</si>
  <si>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</si>
  <si>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</si>
  <si>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</si>
  <si>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</si>
  <si>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</si>
  <si>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</si>
  <si>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</si>
  <si>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</si>
  <si>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</si>
  <si>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</si>
  <si>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</si>
  <si>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</si>
  <si>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</si>
  <si>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</si>
  <si>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</si>
  <si>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</si>
  <si>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</si>
  <si>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</si>
  <si>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</si>
  <si>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</si>
  <si>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</si>
  <si>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</si>
  <si>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</si>
  <si>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</si>
  <si>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</si>
  <si>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</si>
  <si>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</si>
  <si>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</si>
  <si>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</si>
  <si>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</si>
  <si>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</si>
  <si>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</si>
  <si>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</si>
  <si>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</si>
  <si>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</si>
  <si>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</si>
  <si>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</si>
  <si>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</si>
  <si>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</si>
  <si>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</si>
  <si>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</si>
  <si>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</si>
  <si>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</si>
  <si>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</si>
  <si>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</si>
  <si>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</si>
  <si>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</si>
  <si>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</si>
  <si>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</si>
  <si>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</si>
  <si>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</si>
  <si>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</si>
  <si>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</si>
  <si>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</si>
  <si>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</si>
  <si>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</si>
  <si>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</si>
  <si>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</si>
  <si>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</si>
  <si>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</si>
  <si>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</si>
  <si>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</si>
  <si>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</si>
  <si>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</si>
  <si>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</si>
  <si>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</si>
  <si>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</si>
  <si>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</si>
  <si>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</si>
  <si>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</si>
  <si>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</si>
  <si>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</si>
  <si>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</si>
  <si>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</si>
  <si>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</si>
  <si>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</si>
  <si>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</si>
  <si>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</si>
  <si>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</si>
  <si>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</si>
  <si>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</si>
  <si>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</si>
  <si>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</si>
  <si>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</si>
  <si>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</si>
  <si>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</si>
  <si>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</si>
  <si>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</si>
  <si>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</si>
  <si>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</si>
  <si>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</si>
  <si>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</si>
  <si>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</si>
  <si>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</si>
  <si>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</si>
  <si>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</si>
  <si>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</si>
  <si>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</si>
  <si>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</si>
  <si>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</si>
  <si>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</si>
  <si>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</si>
  <si>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</si>
  <si>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</si>
  <si>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</si>
  <si>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</si>
  <si>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</si>
  <si>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</si>
  <si>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</si>
  <si>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</si>
  <si>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</si>
  <si>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</si>
  <si>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</si>
  <si>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</si>
  <si>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</si>
  <si>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</si>
  <si>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</si>
  <si>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</si>
  <si>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</si>
  <si>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</si>
  <si>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</si>
  <si>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</si>
  <si>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</si>
  <si>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</si>
  <si>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</si>
  <si>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</si>
  <si>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</si>
  <si>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</si>
  <si>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</si>
  <si>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</si>
  <si>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</si>
  <si>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</si>
  <si>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</si>
  <si>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</si>
  <si>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</si>
  <si>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</si>
  <si>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</si>
  <si>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</si>
  <si>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</si>
  <si>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</si>
  <si>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</si>
  <si>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</si>
  <si>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</si>
  <si>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</si>
  <si>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</si>
  <si>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</si>
  <si>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</si>
  <si>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</si>
  <si>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</si>
  <si>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</si>
  <si>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</si>
  <si>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</si>
  <si>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</si>
  <si>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</si>
  <si>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</si>
  <si>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</si>
  <si>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</si>
  <si>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</si>
  <si>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</si>
  <si>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</si>
  <si>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</si>
  <si>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</si>
  <si>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</si>
  <si>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</si>
  <si>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</si>
  <si>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</si>
  <si>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</si>
  <si>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</si>
  <si>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</si>
  <si>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</si>
  <si>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</si>
  <si>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</si>
  <si>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</si>
  <si>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</si>
  <si>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</si>
  <si>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</si>
  <si>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</si>
  <si>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</si>
  <si>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</si>
  <si>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</si>
  <si>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</si>
  <si>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</si>
  <si>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</si>
  <si>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</si>
  <si>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</si>
  <si>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</si>
  <si>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</si>
  <si>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</si>
  <si>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</si>
  <si>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</si>
  <si>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</si>
  <si>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</si>
  <si>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</si>
  <si>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</si>
  <si>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</si>
  <si>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</si>
  <si>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</si>
  <si>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</si>
  <si>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</si>
  <si>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</si>
  <si>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</si>
  <si>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</si>
  <si>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</si>
  <si>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</si>
  <si>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</si>
  <si>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</si>
  <si>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</si>
  <si>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</si>
  <si>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</si>
  <si>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</si>
  <si>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</si>
  <si>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</si>
  <si>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</si>
  <si>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</si>
  <si>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</si>
  <si>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</si>
  <si>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</si>
  <si>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</si>
  <si>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</si>
  <si>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</si>
  <si>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</si>
  <si>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</si>
  <si>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</si>
  <si>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</si>
  <si>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</si>
  <si>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</si>
  <si>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</si>
  <si>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</si>
  <si>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</si>
  <si>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</si>
  <si>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</si>
  <si>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</si>
  <si>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</si>
  <si>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</si>
  <si>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</si>
  <si>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</si>
  <si>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</si>
  <si>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</si>
  <si>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</si>
  <si>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</si>
  <si>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</si>
  <si>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</si>
  <si>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</si>
  <si>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</si>
  <si>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</si>
  <si>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</si>
  <si>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</si>
  <si>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</si>
  <si>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</si>
  <si>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</si>
  <si>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</si>
  <si>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</si>
  <si>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</si>
  <si>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</si>
  <si>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</si>
  <si>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</si>
  <si>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</si>
  <si>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</si>
  <si>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</si>
  <si>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</si>
  <si>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</si>
  <si>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</si>
  <si>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</si>
  <si>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</si>
  <si>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</si>
  <si>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</si>
  <si>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</si>
  <si>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</si>
  <si>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</si>
  <si>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</si>
  <si>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</si>
  <si>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</si>
  <si>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</si>
  <si>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</si>
  <si>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</si>
  <si>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</si>
  <si>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</si>
  <si>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</si>
  <si>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</si>
  <si>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</si>
  <si>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</si>
  <si>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</si>
  <si>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</si>
  <si>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</si>
  <si>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</si>
  <si>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</si>
  <si>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</si>
  <si>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</si>
  <si>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</si>
  <si>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</si>
  <si>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</si>
  <si>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</si>
  <si>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</si>
  <si>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</si>
  <si>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</si>
  <si>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</si>
  <si>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</si>
  <si>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</si>
  <si>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</si>
  <si>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</si>
  <si>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</si>
  <si>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</si>
  <si>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</si>
  <si>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</si>
  <si>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</si>
  <si>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</si>
  <si>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</si>
  <si>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</si>
  <si>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</si>
  <si>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</si>
  <si>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</si>
  <si>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</si>
  <si>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</si>
  <si>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</si>
  <si>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</si>
  <si>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</si>
  <si>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</si>
  <si>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</si>
  <si>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</si>
  <si>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</si>
  <si>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</si>
  <si>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</si>
  <si>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</si>
  <si>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</si>
  <si>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</si>
  <si>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</si>
  <si>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</si>
  <si>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</si>
  <si>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</si>
  <si>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</si>
  <si>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</si>
  <si>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</si>
  <si>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</si>
  <si>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</si>
  <si>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</si>
  <si>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</si>
  <si>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</si>
  <si>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</si>
  <si>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</si>
  <si>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</si>
  <si>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</si>
  <si>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</si>
  <si>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</si>
  <si>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</si>
  <si>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</si>
  <si>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</si>
  <si>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</si>
  <si>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</si>
  <si>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</si>
  <si>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</si>
  <si>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</si>
  <si>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</si>
  <si>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</si>
  <si>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</si>
  <si>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</si>
  <si>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</si>
  <si>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</si>
  <si>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</si>
  <si>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</si>
  <si>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</si>
  <si>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</si>
  <si>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</si>
  <si>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</si>
  <si>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</si>
  <si>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</si>
  <si>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</si>
  <si>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</si>
  <si>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</si>
  <si>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</si>
  <si>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</si>
  <si>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</si>
  <si>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</si>
  <si>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</si>
  <si>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</si>
  <si>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</si>
  <si>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</si>
  <si>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</si>
  <si>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</si>
  <si>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</si>
  <si>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</si>
  <si>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</si>
  <si>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</si>
  <si>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</si>
  <si>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</si>
  <si>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</si>
  <si>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</si>
  <si>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</si>
  <si>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</si>
  <si>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</si>
  <si>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</si>
  <si>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</si>
  <si>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</si>
  <si>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</si>
  <si>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</si>
  <si>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</si>
  <si>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</si>
  <si>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</si>
  <si>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</si>
  <si>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</si>
  <si>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</si>
  <si>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</si>
  <si>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</si>
  <si>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</si>
  <si>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</si>
  <si>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</si>
  <si>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</si>
  <si>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</si>
  <si>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</si>
  <si>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</si>
  <si>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</si>
  <si>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</si>
  <si>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</si>
  <si>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</si>
  <si>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</si>
  <si>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</si>
  <si>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</si>
  <si>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</si>
  <si>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</si>
  <si>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</si>
  <si>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</si>
  <si>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</si>
  <si>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</si>
  <si>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</si>
  <si>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</si>
  <si>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</si>
  <si>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</si>
  <si>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</si>
  <si>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</si>
  <si>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</si>
  <si>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</si>
  <si>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</si>
  <si>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</si>
  <si>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</si>
  <si>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</si>
  <si>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</si>
  <si>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</si>
  <si>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</si>
  <si>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</si>
  <si>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</si>
  <si>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</si>
  <si>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</si>
  <si>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</si>
  <si>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</si>
  <si>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</si>
  <si>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</si>
  <si>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</si>
  <si>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</si>
  <si>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</si>
  <si>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</si>
  <si>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</si>
  <si>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</si>
  <si>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</si>
  <si>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</si>
  <si>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</si>
  <si>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</si>
  <si>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</si>
  <si>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</si>
  <si>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</si>
  <si>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</si>
  <si>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</si>
  <si>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</si>
  <si>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</si>
  <si>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</si>
  <si>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</si>
  <si>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</si>
  <si>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</si>
  <si>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</si>
  <si>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</si>
  <si>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</si>
  <si>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</si>
  <si>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</si>
  <si>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</si>
  <si>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</si>
  <si>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</si>
  <si>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</si>
  <si>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</si>
  <si>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</si>
  <si>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</si>
  <si>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</si>
  <si>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</si>
  <si>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</si>
  <si>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</si>
  <si>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</si>
  <si>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</si>
  <si>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</si>
  <si>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</si>
  <si>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</si>
  <si>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</si>
  <si>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</si>
  <si>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</si>
  <si>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</si>
  <si>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</si>
  <si>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</si>
  <si>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</si>
  <si>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</si>
  <si>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</si>
  <si>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</si>
  <si>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</si>
  <si>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</si>
  <si>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</si>
  <si>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</si>
  <si>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</si>
  <si>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</si>
  <si>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</si>
  <si>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</si>
  <si>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</si>
  <si>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</si>
  <si>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</si>
  <si>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</si>
  <si>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</si>
  <si>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</si>
  <si>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</si>
  <si>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</si>
  <si>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</si>
  <si>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</si>
  <si>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</si>
  <si>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</si>
  <si>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</si>
  <si>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</si>
  <si>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</si>
  <si>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</si>
  <si>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</si>
  <si>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</si>
  <si>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</si>
  <si>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</si>
  <si>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</si>
  <si>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</si>
  <si>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</si>
  <si>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</si>
  <si>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</si>
  <si>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</si>
  <si>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</si>
  <si>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</si>
  <si>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</si>
  <si>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</si>
  <si>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</si>
  <si>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</si>
  <si>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</si>
  <si>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</si>
  <si>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</si>
  <si>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</si>
  <si>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</si>
  <si>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</si>
  <si>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</si>
  <si>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</si>
  <si>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</si>
  <si>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</si>
  <si>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</si>
  <si>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</si>
  <si>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</si>
  <si>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</si>
  <si>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</si>
  <si>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</si>
  <si>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</si>
  <si>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</si>
  <si>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</si>
  <si>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</si>
  <si>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</si>
  <si>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</si>
  <si>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</si>
  <si>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</si>
  <si>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</si>
  <si>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</si>
  <si>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</si>
  <si>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</si>
  <si>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</si>
  <si>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</si>
  <si>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</si>
  <si>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</si>
  <si>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</si>
  <si>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</si>
  <si>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</si>
  <si>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</si>
  <si>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</si>
  <si>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</si>
  <si>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</si>
  <si>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</si>
  <si>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</si>
  <si>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</si>
  <si>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</si>
  <si>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</si>
  <si>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</si>
  <si>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</si>
  <si>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</si>
  <si>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</si>
  <si>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</si>
  <si>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</si>
  <si>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</si>
  <si>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</si>
  <si>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</si>
  <si>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</si>
  <si>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</si>
  <si>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</si>
  <si>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</si>
  <si>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</si>
  <si>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</si>
  <si>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</si>
  <si>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</si>
  <si>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</si>
  <si>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</si>
  <si>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</si>
  <si>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</si>
  <si>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</si>
  <si>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</si>
  <si>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</si>
  <si>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</si>
  <si>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</si>
  <si>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</si>
  <si>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</si>
  <si>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</si>
  <si>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</si>
  <si>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</si>
  <si>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</si>
  <si>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</si>
  <si>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</si>
  <si>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</si>
  <si>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</si>
  <si>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</si>
  <si>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</si>
  <si>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</si>
  <si>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</si>
  <si>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</si>
  <si>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</si>
  <si>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</si>
  <si>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</si>
  <si>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</si>
  <si>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</si>
  <si>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</si>
  <si>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</si>
  <si>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</si>
  <si>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</si>
  <si>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</si>
  <si>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</si>
  <si>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</si>
  <si>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</si>
  <si>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</si>
  <si>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</si>
  <si>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</si>
  <si>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</si>
  <si>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</si>
  <si>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</si>
  <si>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</si>
  <si>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</si>
  <si>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</si>
  <si>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</si>
  <si>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</si>
  <si>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</si>
  <si>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</si>
  <si>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</si>
  <si>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</si>
  <si>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</si>
  <si>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</si>
  <si>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</si>
  <si>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</si>
  <si>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</si>
  <si>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</si>
  <si>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</si>
  <si>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</si>
  <si>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</si>
  <si>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</si>
  <si>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</si>
  <si>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</si>
  <si>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</si>
  <si>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</si>
  <si>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</si>
  <si>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</si>
  <si>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</si>
  <si>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</si>
  <si>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</si>
  <si>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</si>
  <si>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</si>
  <si>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</si>
  <si>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</si>
  <si>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</si>
  <si>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</si>
  <si>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</si>
  <si>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</si>
  <si>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</si>
  <si>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</si>
  <si>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</si>
  <si>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</si>
  <si>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</si>
  <si>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</si>
  <si>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</si>
  <si>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</si>
  <si>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</si>
  <si>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</si>
  <si>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</si>
  <si>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</si>
  <si>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</si>
  <si>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</si>
  <si>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</si>
  <si>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</si>
  <si>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</si>
  <si>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</si>
  <si>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</si>
  <si>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</si>
  <si>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</si>
  <si>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</si>
  <si>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</si>
  <si>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</si>
  <si>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</si>
  <si>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</si>
  <si>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</si>
  <si>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</si>
  <si>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</si>
  <si>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</si>
  <si>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</si>
  <si>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</si>
  <si>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</si>
  <si>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</si>
  <si>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</si>
  <si>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</si>
  <si>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</si>
  <si>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</si>
  <si>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</si>
  <si>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</si>
  <si>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</si>
  <si>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</si>
  <si>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</si>
  <si>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</si>
  <si>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</si>
  <si>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</si>
  <si>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</si>
  <si>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</si>
  <si>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</si>
  <si>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</si>
  <si>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</si>
  <si>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</si>
  <si>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</si>
  <si>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</si>
  <si>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</si>
  <si>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</si>
  <si>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</si>
  <si>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</si>
  <si>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</si>
  <si>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</si>
  <si>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</si>
  <si>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</si>
  <si>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</si>
  <si>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</si>
  <si>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</si>
  <si>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</si>
  <si>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</si>
  <si>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</si>
  <si>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</si>
  <si>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</si>
  <si>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</si>
  <si>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</si>
  <si>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</si>
  <si>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</si>
  <si>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</si>
  <si>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</si>
  <si>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</si>
  <si>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</si>
  <si>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</si>
  <si>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</si>
  <si>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</si>
  <si>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</si>
  <si>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</si>
  <si>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</si>
  <si>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</si>
  <si>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</si>
  <si>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</si>
  <si>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</si>
  <si>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</si>
  <si>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</si>
  <si>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</si>
  <si>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</si>
  <si>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</si>
  <si>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</si>
  <si>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</si>
  <si>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</si>
  <si>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</si>
  <si>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</si>
  <si>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</si>
  <si>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</si>
  <si>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</si>
  <si>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</si>
  <si>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</si>
  <si>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</si>
  <si>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</si>
  <si>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</si>
  <si>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</si>
  <si>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</si>
  <si>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</si>
  <si>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</si>
  <si>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</si>
  <si>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</si>
  <si>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</si>
  <si>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</si>
  <si>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</si>
  <si>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</si>
  <si>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</si>
  <si>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</si>
  <si>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</si>
  <si>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</si>
  <si>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</si>
  <si>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</si>
  <si>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</si>
  <si>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</si>
  <si>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</si>
  <si>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</si>
  <si>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</si>
  <si>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</si>
  <si>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</si>
  <si>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</si>
  <si>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</si>
  <si>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</si>
  <si>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</si>
  <si>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</si>
  <si>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</si>
  <si>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</si>
  <si>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</si>
  <si>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</si>
  <si>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</si>
  <si>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</si>
  <si>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</si>
  <si>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</si>
  <si>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</si>
  <si>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</si>
  <si>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</si>
  <si>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</si>
  <si>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</si>
  <si>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</si>
  <si>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</si>
  <si>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</si>
  <si>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</si>
  <si>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</si>
  <si>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</si>
  <si>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</si>
  <si>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</si>
  <si>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</si>
  <si>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</si>
  <si>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</si>
  <si>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</si>
  <si>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</si>
  <si>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</si>
  <si>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</si>
  <si>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</si>
  <si>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</si>
  <si>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</si>
  <si>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</si>
  <si>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</si>
  <si>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</si>
  <si>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</si>
  <si>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</si>
  <si>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</si>
  <si>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</si>
  <si>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</si>
  <si>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</si>
  <si>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</si>
  <si>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</si>
  <si>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</si>
  <si>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</si>
  <si>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</si>
  <si>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</si>
  <si>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</si>
  <si>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</si>
  <si>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</si>
  <si>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</si>
  <si>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</si>
  <si>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</si>
  <si>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</si>
  <si>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</si>
  <si>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</si>
  <si>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</si>
  <si>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</si>
  <si>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</si>
  <si>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</si>
  <si>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</si>
  <si>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</si>
  <si>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</si>
  <si>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</si>
  <si>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</si>
  <si>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</si>
  <si>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</si>
  <si>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</si>
  <si>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</si>
  <si>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</si>
  <si>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</si>
  <si>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</si>
  <si>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</si>
  <si>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</si>
  <si>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</si>
  <si>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</si>
  <si>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</si>
  <si>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</si>
  <si>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</si>
  <si>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</si>
  <si>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</si>
  <si>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</si>
  <si>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</si>
  <si>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</si>
  <si>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</si>
  <si>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</si>
  <si>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</si>
  <si>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</si>
  <si>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</si>
  <si>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</si>
  <si>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</si>
  <si>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</si>
  <si>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</si>
  <si>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</si>
  <si>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</si>
  <si>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</si>
  <si>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</si>
  <si>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</si>
  <si>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</si>
  <si>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</si>
  <si>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</si>
  <si>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</si>
  <si>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</si>
  <si>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</si>
  <si>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</si>
  <si>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</si>
  <si>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</si>
  <si>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</si>
  <si>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</si>
  <si>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</si>
  <si>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</si>
  <si>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</si>
  <si>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</si>
  <si>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</si>
  <si>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</si>
  <si>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</si>
  <si>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</si>
  <si>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</si>
  <si>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</si>
  <si>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</si>
  <si>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</si>
  <si>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</si>
  <si>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</si>
  <si>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</si>
  <si>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</si>
  <si>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</si>
  <si>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</si>
  <si>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</si>
  <si>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</si>
  <si>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</si>
  <si>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</si>
  <si>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</si>
  <si>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</si>
  <si>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</si>
  <si>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</si>
  <si>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</si>
  <si>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</si>
  <si>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</si>
  <si>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</si>
  <si>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</si>
  <si>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</si>
  <si>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</si>
  <si>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</si>
  <si>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</si>
  <si>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</si>
  <si>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</si>
  <si>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</si>
  <si>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</si>
  <si>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</si>
  <si>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</si>
  <si>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</si>
  <si>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</si>
  <si>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</si>
  <si>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</si>
  <si>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</si>
  <si>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</si>
  <si>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</si>
  <si>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</si>
  <si>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</si>
  <si>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</si>
  <si>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</si>
  <si>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</si>
  <si>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</si>
  <si>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</si>
  <si>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</si>
  <si>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</si>
  <si>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</si>
  <si>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</si>
  <si>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</si>
  <si>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</si>
  <si>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</si>
  <si>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</si>
  <si>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</si>
  <si>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</si>
  <si>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</si>
  <si>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</si>
  <si>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</si>
  <si>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</si>
  <si>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</si>
  <si>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</si>
  <si>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</si>
  <si>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</si>
  <si>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</si>
  <si>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</si>
  <si>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</si>
  <si>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</si>
  <si>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</si>
  <si>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</si>
  <si>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</si>
  <si>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</si>
  <si>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</si>
  <si>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</si>
  <si>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</si>
  <si>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</si>
  <si>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</si>
  <si>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</si>
  <si>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</si>
  <si>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</si>
  <si>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</si>
  <si>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</si>
  <si>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</si>
  <si>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</si>
  <si>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</si>
  <si>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</si>
  <si>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</si>
  <si>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</si>
  <si>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</si>
  <si>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</si>
  <si>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</si>
  <si>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</si>
  <si>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</si>
  <si>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</si>
  <si>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</si>
  <si>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</si>
  <si>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</si>
  <si>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</si>
  <si>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</si>
  <si>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</si>
  <si>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</si>
  <si>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</si>
  <si>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</si>
  <si>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</si>
  <si>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</si>
  <si>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</si>
  <si>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</si>
  <si>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</si>
  <si>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</si>
  <si>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</si>
  <si>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</si>
  <si>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</si>
  <si>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</si>
  <si>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</si>
  <si>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</si>
  <si>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</si>
  <si>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</si>
  <si>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</si>
  <si>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</si>
  <si>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</si>
  <si>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</si>
  <si>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</si>
  <si>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</si>
  <si>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</si>
  <si>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</si>
  <si>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</si>
  <si>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</si>
  <si>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</si>
  <si>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</si>
  <si>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</si>
  <si>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</si>
  <si>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</si>
  <si>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</si>
  <si>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</si>
  <si>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</si>
  <si>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</si>
  <si>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</si>
  <si>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</si>
  <si>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</si>
  <si>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</si>
  <si>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</si>
  <si>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</si>
  <si>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</si>
  <si>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</si>
  <si>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</si>
  <si>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</si>
  <si>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</si>
  <si>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</si>
  <si>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</si>
  <si>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</si>
  <si>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</si>
  <si>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</si>
  <si>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</si>
  <si>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</si>
  <si>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</si>
  <si>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</si>
  <si>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</si>
  <si>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</si>
  <si>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</si>
  <si>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</si>
  <si>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</si>
  <si>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</si>
  <si>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</si>
  <si>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</si>
  <si>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</si>
  <si>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</si>
  <si>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</si>
  <si>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</si>
  <si>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</si>
  <si>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</si>
  <si>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</si>
  <si>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</si>
  <si>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</si>
  <si>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</si>
  <si>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</si>
  <si>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</si>
  <si>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</si>
  <si>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</si>
  <si>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</si>
  <si>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</si>
  <si>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</si>
  <si>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</si>
  <si>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</si>
  <si>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</si>
  <si>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</si>
  <si>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</si>
  <si>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</si>
  <si>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</si>
  <si>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</si>
  <si>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</si>
  <si>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</si>
  <si>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</si>
  <si>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</si>
  <si>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</si>
  <si>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</si>
  <si>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</si>
  <si>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</si>
  <si>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</si>
  <si>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</si>
  <si>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</si>
  <si>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</si>
  <si>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</si>
  <si>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</si>
  <si>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</si>
  <si>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</si>
  <si>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</si>
  <si>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</si>
  <si>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</si>
  <si>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</si>
  <si>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</si>
  <si>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</si>
  <si>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</si>
  <si>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</si>
  <si>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</si>
  <si>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</si>
  <si>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</si>
  <si>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</si>
  <si>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</si>
  <si>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</si>
  <si>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</si>
  <si>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</si>
  <si>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</si>
  <si>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</si>
  <si>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</si>
  <si>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</si>
  <si>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</si>
  <si>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</si>
  <si>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</si>
  <si>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</si>
  <si>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</si>
  <si>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</si>
  <si>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</si>
  <si>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</si>
  <si>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</si>
  <si>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</si>
  <si>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</si>
  <si>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</si>
  <si>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</si>
  <si>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</si>
  <si>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</si>
  <si>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</si>
  <si>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</si>
  <si>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</si>
  <si>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</si>
  <si>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</si>
  <si>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</si>
  <si>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</si>
  <si>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</si>
  <si>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</si>
  <si>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</si>
  <si>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</si>
  <si>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</si>
  <si>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</si>
  <si>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</si>
  <si>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</si>
  <si>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</si>
  <si>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</si>
  <si>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</si>
  <si>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</si>
  <si>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</si>
  <si>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</si>
  <si>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</si>
  <si>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</si>
  <si>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</si>
  <si>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</si>
  <si>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</si>
  <si>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</si>
  <si>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</si>
  <si>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</si>
  <si>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</si>
  <si>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</si>
  <si>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</si>
  <si>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</si>
  <si>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</si>
  <si>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</si>
  <si>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</si>
  <si>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</si>
  <si>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</si>
  <si>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</si>
  <si>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</si>
  <si>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</si>
  <si>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</si>
  <si>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</si>
  <si>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</si>
  <si>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</si>
  <si>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</si>
  <si>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</si>
  <si>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</si>
  <si>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</si>
  <si>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</si>
  <si>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</si>
  <si>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</si>
  <si>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</si>
  <si>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</si>
  <si>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</si>
  <si>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</si>
  <si>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</si>
  <si>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</si>
  <si>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</si>
  <si>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</si>
  <si>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</si>
  <si>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</si>
  <si>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</si>
  <si>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</si>
  <si>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</si>
  <si>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</si>
  <si>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</si>
  <si>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</si>
  <si>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</si>
  <si>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</si>
  <si>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</si>
  <si>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</si>
  <si>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</si>
  <si>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</si>
  <si>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</si>
  <si>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</si>
  <si>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</si>
  <si>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</si>
  <si>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</si>
  <si>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</si>
  <si>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</si>
  <si>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</si>
  <si>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</si>
  <si>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</si>
  <si>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</si>
  <si>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</si>
  <si>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</si>
  <si>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</si>
  <si>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</si>
  <si>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</si>
  <si>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</si>
  <si>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</si>
  <si>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</si>
  <si>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</si>
  <si>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</si>
  <si>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</si>
  <si>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</si>
  <si>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</si>
  <si>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</si>
  <si>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</si>
  <si>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</si>
  <si>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</si>
  <si>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</si>
  <si>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</si>
  <si>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</si>
  <si>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</si>
  <si>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</si>
  <si>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</si>
  <si>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</si>
  <si>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</si>
  <si>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</si>
  <si>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</si>
  <si>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</si>
  <si>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</si>
  <si>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</si>
  <si>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</si>
  <si>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</si>
  <si>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</si>
  <si>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</si>
  <si>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</si>
  <si>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</si>
  <si>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</si>
  <si>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</si>
  <si>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</si>
  <si>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</si>
  <si>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</si>
  <si>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</si>
  <si>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</si>
  <si>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</si>
  <si>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</si>
  <si>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</si>
  <si>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</si>
  <si>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</si>
  <si>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</si>
  <si>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</si>
  <si>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</si>
  <si>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</si>
  <si>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</si>
  <si>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</si>
  <si>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</si>
  <si>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</si>
  <si>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</si>
  <si>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</si>
  <si>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</si>
  <si>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</si>
  <si>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</si>
  <si>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</si>
  <si>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</si>
  <si>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</si>
  <si>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</si>
  <si>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</si>
  <si>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</si>
  <si>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</si>
  <si>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</si>
  <si>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</si>
  <si>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</si>
  <si>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</si>
  <si>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</si>
  <si>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</si>
  <si>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</si>
  <si>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</si>
  <si>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</si>
  <si>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</si>
  <si>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</si>
  <si>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</si>
  <si>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</si>
  <si>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</si>
  <si>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</si>
  <si>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</si>
  <si>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</si>
  <si>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</si>
  <si>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</si>
  <si>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</si>
  <si>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</si>
  <si>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</si>
  <si>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</si>
  <si>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</si>
  <si>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</si>
  <si>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</si>
  <si>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</si>
  <si>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</si>
  <si>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</si>
  <si>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</si>
  <si>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</si>
  <si>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</si>
  <si>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</si>
  <si>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</si>
  <si>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</si>
  <si>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</si>
  <si>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</si>
  <si>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</si>
  <si>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</si>
  <si>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</si>
  <si>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</si>
  <si>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</si>
  <si>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</si>
  <si>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</si>
  <si>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</si>
  <si>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</si>
  <si>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</si>
  <si>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</si>
  <si>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</si>
  <si>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</si>
  <si>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</si>
  <si>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</si>
  <si>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</si>
  <si>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</si>
  <si>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</si>
  <si>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</si>
  <si>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</si>
  <si>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</si>
  <si>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</si>
  <si>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</si>
  <si>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</si>
  <si>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</si>
  <si>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</si>
  <si>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</si>
  <si>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</si>
  <si>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</si>
  <si>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</si>
  <si>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</si>
  <si>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</si>
  <si>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</si>
  <si>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</si>
  <si>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</si>
  <si>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</si>
  <si>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</si>
  <si>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</si>
  <si>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</si>
  <si>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</si>
  <si>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</si>
  <si>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</si>
  <si>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</si>
  <si>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</si>
  <si>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</si>
  <si>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</si>
  <si>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</si>
  <si>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</si>
  <si>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</si>
  <si>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</si>
  <si>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</si>
  <si>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</si>
  <si>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</si>
  <si>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</si>
  <si>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</si>
  <si>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</si>
  <si>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</si>
  <si>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</si>
  <si>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</si>
  <si>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</si>
  <si>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</si>
  <si>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</si>
  <si>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</si>
  <si>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</si>
  <si>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</si>
  <si>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</si>
  <si>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</si>
  <si>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</si>
  <si>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</si>
  <si>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</si>
  <si>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</si>
  <si>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</si>
  <si>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</si>
  <si>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</si>
  <si>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</si>
  <si>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</si>
  <si>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</si>
  <si>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</si>
  <si>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</si>
  <si>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</si>
  <si>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</si>
  <si>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</si>
  <si>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</si>
  <si>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</si>
  <si>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</si>
  <si>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</si>
  <si>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</si>
  <si>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</si>
  <si>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</si>
  <si>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</si>
  <si>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</si>
  <si>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</si>
  <si>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</si>
  <si>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</si>
  <si>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</si>
  <si>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</si>
  <si>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</si>
  <si>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</si>
  <si>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</si>
  <si>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</si>
  <si>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</si>
  <si>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</si>
  <si>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</si>
  <si>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</si>
  <si>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</si>
  <si>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</si>
  <si>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</si>
  <si>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</si>
  <si>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</si>
  <si>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</si>
  <si>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</si>
  <si>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</si>
  <si>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</si>
  <si>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</si>
  <si>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</si>
  <si>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</si>
  <si>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</si>
  <si>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</si>
  <si>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</si>
  <si>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</si>
  <si>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</si>
  <si>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</si>
  <si>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</si>
  <si>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</si>
  <si>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</si>
  <si>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</si>
  <si>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</si>
  <si>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</si>
  <si>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</si>
  <si>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</si>
  <si>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</si>
  <si>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</si>
  <si>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</si>
  <si>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</si>
  <si>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</si>
  <si>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</si>
  <si>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</si>
  <si>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</si>
  <si>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</si>
  <si>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</si>
  <si>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</si>
  <si>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</si>
  <si>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</si>
  <si>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</si>
  <si>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</si>
  <si>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</si>
  <si>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</si>
  <si>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</si>
  <si>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</si>
  <si>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</si>
  <si>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</si>
  <si>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</si>
  <si>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</si>
  <si>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</si>
  <si>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</si>
  <si>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</si>
  <si>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</si>
  <si>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</si>
  <si>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</si>
  <si>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</si>
  <si>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</si>
  <si>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</si>
  <si>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</si>
  <si>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</si>
  <si>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</si>
  <si>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</si>
  <si>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</si>
  <si>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</si>
  <si>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</si>
  <si>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</si>
  <si>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</si>
  <si>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</si>
  <si>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</si>
  <si>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</si>
  <si>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</si>
  <si>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</si>
  <si>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</si>
  <si>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</si>
  <si>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</si>
  <si>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</si>
  <si>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</si>
  <si>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</si>
  <si>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</si>
  <si>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</si>
  <si>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</si>
  <si>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</si>
  <si>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</si>
  <si>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</si>
  <si>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</si>
  <si>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</si>
  <si>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</si>
  <si>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</si>
  <si>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</si>
  <si>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</si>
  <si>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</si>
  <si>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</si>
  <si>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</si>
  <si>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</si>
  <si>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</si>
  <si>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</si>
  <si>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</si>
  <si>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</si>
  <si>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</si>
  <si>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</si>
  <si>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</si>
  <si>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</si>
  <si>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</si>
  <si>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</si>
  <si>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</si>
  <si>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</si>
  <si>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</si>
  <si>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</si>
  <si>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</si>
  <si>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</si>
  <si>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</si>
  <si>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</si>
  <si>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</si>
  <si>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</si>
  <si>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</si>
  <si>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</si>
  <si>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</si>
  <si>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</si>
  <si>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</si>
  <si>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</si>
  <si>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</si>
  <si>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</si>
  <si>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</si>
  <si>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</si>
  <si>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</si>
  <si>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</si>
  <si>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</si>
  <si>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</si>
  <si>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</si>
  <si>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</si>
  <si>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</si>
  <si>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</si>
  <si>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</si>
  <si>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</si>
  <si>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</si>
  <si>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</si>
  <si>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</si>
  <si>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</si>
  <si>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</si>
  <si>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</si>
  <si>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</si>
  <si>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</si>
  <si>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</si>
  <si>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</si>
  <si>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</si>
  <si>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</si>
  <si>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</si>
  <si>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</si>
  <si>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</si>
  <si>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</si>
  <si>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</si>
  <si>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</si>
  <si>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</si>
  <si>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</si>
  <si>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</si>
  <si>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</si>
  <si>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</si>
  <si>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</si>
  <si>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</si>
  <si>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</si>
  <si>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</si>
  <si>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</si>
  <si>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</si>
  <si>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</si>
  <si>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</si>
  <si>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</si>
  <si>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</si>
  <si>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</si>
  <si>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</si>
  <si>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</si>
  <si>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</si>
  <si>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</si>
  <si>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</si>
  <si>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</si>
  <si>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</si>
  <si>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</si>
  <si>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</si>
  <si>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</si>
  <si>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</si>
  <si>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</si>
  <si>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</si>
  <si>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</si>
  <si>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</si>
  <si>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</si>
  <si>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</si>
  <si>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</si>
  <si>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</si>
  <si>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</si>
  <si>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</si>
  <si>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</si>
  <si>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</si>
  <si>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</si>
  <si>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</si>
  <si>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</si>
  <si>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</si>
  <si>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</si>
  <si>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</si>
  <si>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</si>
  <si>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</si>
  <si>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</si>
  <si>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</si>
  <si>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</si>
  <si>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</si>
  <si>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</si>
  <si>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</si>
  <si>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</si>
  <si>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</si>
  <si>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</si>
  <si>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</si>
  <si>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</si>
  <si>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</si>
  <si>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</si>
  <si>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</si>
  <si>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</si>
  <si>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</si>
  <si>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</si>
  <si>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</si>
  <si>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</si>
  <si>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</si>
  <si>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</si>
  <si>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</si>
  <si>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</si>
  <si>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</si>
  <si>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</si>
  <si>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</si>
  <si>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</si>
  <si>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</si>
  <si>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</si>
  <si>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</si>
  <si>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</si>
  <si>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</si>
  <si>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</si>
  <si>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</si>
  <si>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</si>
  <si>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</si>
  <si>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</si>
  <si>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</si>
  <si>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</si>
  <si>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</si>
  <si>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</si>
  <si>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</si>
  <si>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</si>
  <si>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</si>
  <si>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</si>
  <si>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</si>
  <si>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</si>
  <si>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</si>
  <si>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</si>
  <si>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</si>
  <si>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</si>
  <si>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</si>
  <si>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</si>
  <si>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</si>
  <si>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</si>
  <si>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</si>
  <si>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</si>
  <si>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</si>
  <si>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</si>
  <si>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</si>
  <si>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</si>
  <si>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</si>
  <si>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</si>
  <si>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</si>
  <si>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</si>
  <si>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</si>
  <si>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</si>
  <si>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</si>
  <si>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</si>
  <si>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</si>
  <si>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</si>
  <si>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</si>
  <si>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</si>
  <si>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</si>
  <si>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</si>
  <si>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</si>
  <si>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</si>
  <si>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</si>
  <si>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</si>
  <si>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</si>
  <si>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</si>
  <si>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</si>
  <si>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</si>
  <si>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</si>
  <si>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</si>
  <si>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</si>
  <si>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</si>
  <si>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</si>
  <si>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</si>
  <si>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</si>
  <si>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</si>
  <si>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</si>
  <si>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</si>
  <si>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</si>
  <si>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</si>
  <si>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</si>
  <si>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</si>
  <si>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</si>
  <si>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</si>
  <si>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</si>
  <si>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</si>
  <si>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</si>
  <si>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</si>
  <si>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</si>
  <si>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</si>
  <si>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</si>
  <si>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</si>
  <si>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</si>
  <si>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</si>
  <si>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</si>
  <si>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</si>
  <si>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</si>
  <si>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</si>
  <si>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</si>
  <si>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</si>
  <si>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</si>
  <si>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</si>
  <si>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</si>
  <si>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</si>
  <si>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</si>
  <si>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</si>
  <si>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</si>
  <si>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</si>
  <si>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</si>
  <si>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</si>
  <si>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</si>
  <si>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</si>
  <si>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</si>
  <si>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</si>
  <si>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</si>
  <si>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</si>
  <si>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</si>
  <si>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</si>
  <si>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</si>
  <si>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</si>
  <si>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</si>
  <si>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</si>
  <si>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</si>
  <si>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</si>
  <si>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</si>
  <si>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</si>
  <si>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</si>
  <si>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</si>
  <si>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</si>
  <si>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</si>
  <si>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</si>
  <si>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</si>
  <si>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</si>
  <si>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</si>
  <si>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</si>
  <si>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</si>
  <si>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</si>
  <si>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</si>
  <si>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</si>
  <si>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</si>
  <si>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</si>
  <si>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</si>
  <si>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</si>
  <si>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</si>
  <si>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</si>
  <si>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</si>
  <si>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</si>
  <si>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</si>
  <si>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</si>
  <si>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</si>
  <si>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</si>
  <si>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</si>
  <si>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</si>
  <si>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</si>
  <si>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</si>
  <si>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</si>
  <si>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</si>
  <si>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</si>
  <si>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</si>
  <si>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</si>
  <si>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</si>
  <si>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</si>
  <si>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</si>
  <si>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</si>
  <si>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</si>
  <si>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</si>
  <si>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</si>
  <si>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</si>
  <si>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</si>
  <si>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</si>
  <si>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</si>
  <si>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</si>
  <si>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</si>
  <si>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</si>
  <si>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</si>
  <si>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</si>
  <si>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</si>
  <si>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</si>
  <si>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</si>
  <si>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</si>
  <si>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</si>
  <si>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</si>
  <si>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</si>
  <si>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</si>
  <si>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</si>
  <si>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</si>
  <si>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</si>
  <si>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</si>
  <si>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</si>
  <si>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</si>
  <si>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</si>
  <si>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</si>
  <si>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</si>
  <si>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</si>
  <si>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</si>
  <si>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</si>
  <si>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</si>
  <si>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</si>
  <si>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</si>
  <si>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</si>
  <si>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</si>
  <si>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</si>
  <si>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</si>
  <si>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</si>
  <si>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</si>
  <si>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</si>
  <si>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</si>
  <si>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</si>
  <si>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</si>
  <si>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</si>
  <si>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</si>
  <si>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</si>
  <si>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</si>
  <si>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</si>
  <si>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</si>
  <si>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</si>
  <si>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</si>
  <si>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</si>
  <si>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</si>
  <si>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</si>
  <si>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</si>
  <si>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</si>
  <si>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</si>
  <si>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</si>
  <si>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</si>
  <si>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</si>
  <si>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</si>
  <si>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</si>
  <si>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</si>
  <si>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</si>
  <si>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</si>
  <si>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</si>
  <si>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</si>
  <si>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</si>
  <si>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</si>
  <si>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</si>
  <si>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</si>
  <si>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</si>
  <si>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</si>
  <si>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</si>
  <si>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</si>
  <si>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</si>
  <si>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</si>
  <si>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</si>
  <si>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</si>
  <si>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</si>
  <si>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</si>
  <si>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</si>
  <si>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</si>
  <si>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</si>
  <si>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</si>
  <si>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</si>
  <si>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</si>
  <si>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</si>
  <si>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</si>
  <si>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</si>
  <si>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</si>
  <si>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</si>
  <si>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</si>
  <si>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</si>
  <si>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</si>
  <si>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</si>
  <si>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</si>
  <si>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</si>
  <si>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</si>
  <si>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</si>
  <si>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</si>
  <si>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</si>
  <si>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</si>
  <si>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</si>
  <si>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</si>
  <si>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</si>
  <si>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</si>
  <si>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</si>
  <si>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</si>
  <si>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</si>
  <si>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</si>
  <si>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</si>
  <si>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</si>
  <si>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</si>
  <si>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</si>
  <si>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</si>
  <si>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</si>
  <si>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</si>
  <si>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</si>
  <si>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</si>
  <si>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</si>
  <si>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</si>
  <si>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</si>
  <si>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</si>
  <si>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</si>
  <si>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</si>
  <si>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</si>
  <si>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</si>
  <si>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</si>
  <si>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</si>
  <si>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</si>
  <si>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</si>
  <si>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</si>
  <si>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</si>
  <si>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</si>
  <si>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</si>
  <si>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</si>
  <si>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</si>
  <si>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</si>
  <si>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</si>
  <si>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</si>
  <si>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</si>
  <si>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</si>
  <si>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</si>
  <si>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</si>
  <si>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</si>
  <si>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</si>
  <si>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</si>
  <si>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</si>
  <si>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</si>
  <si>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</si>
  <si>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</si>
  <si>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</si>
  <si>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</si>
  <si>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</si>
  <si>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</si>
  <si>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</si>
  <si>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</si>
  <si>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</si>
  <si>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</si>
  <si>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</si>
  <si>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</si>
  <si>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</si>
  <si>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</si>
  <si>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</si>
  <si>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</si>
  <si>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</si>
  <si>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</si>
  <si>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</si>
  <si>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</si>
  <si>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</si>
  <si>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</si>
  <si>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</si>
  <si>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</si>
  <si>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</si>
  <si>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</si>
  <si>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</si>
  <si>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</si>
  <si>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</si>
  <si>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</si>
  <si>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</si>
  <si>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</si>
  <si>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</si>
  <si>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</si>
  <si>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</si>
  <si>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</si>
  <si>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</si>
  <si>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</si>
  <si>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</si>
  <si>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</si>
  <si>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</si>
  <si>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</si>
  <si>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</si>
  <si>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</si>
  <si>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</si>
  <si>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</si>
  <si>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</si>
  <si>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</si>
  <si>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</si>
  <si>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</si>
  <si>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</si>
  <si>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</si>
  <si>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</si>
  <si>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</si>
  <si>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</si>
  <si>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</si>
  <si>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</si>
  <si>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</si>
  <si>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</si>
  <si>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</si>
  <si>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</si>
  <si>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</si>
  <si>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</si>
  <si>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</si>
  <si>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</si>
  <si>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</si>
  <si>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</si>
  <si>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</si>
  <si>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</si>
  <si>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</si>
  <si>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</si>
  <si>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</si>
  <si>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</si>
  <si>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</si>
  <si>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</si>
  <si>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</si>
  <si>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</si>
  <si>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</si>
  <si>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</si>
  <si>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</si>
  <si>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</si>
  <si>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</si>
  <si>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</si>
  <si>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</si>
  <si>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</si>
  <si>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</si>
  <si>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</si>
  <si>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</si>
  <si>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</si>
  <si>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</si>
  <si>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</si>
  <si>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</si>
  <si>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</si>
  <si>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</si>
  <si>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</si>
  <si>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</si>
  <si>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</si>
  <si>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</si>
  <si>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</si>
  <si>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</si>
  <si>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</si>
  <si>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</si>
  <si>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</si>
  <si>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</si>
  <si>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</si>
  <si>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</si>
  <si>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</si>
  <si>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</si>
  <si>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</si>
  <si>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</si>
  <si>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</si>
  <si>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</si>
  <si>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</si>
  <si>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</si>
  <si>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</si>
  <si>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</si>
  <si>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</si>
  <si>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</si>
  <si>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</si>
  <si>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</si>
  <si>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</si>
  <si>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</si>
  <si>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</si>
  <si>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</si>
  <si>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</si>
  <si>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</si>
  <si>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</si>
  <si>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</si>
  <si>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</si>
  <si>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</si>
  <si>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</si>
  <si>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</si>
  <si>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</si>
  <si>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</si>
  <si>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</si>
  <si>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</si>
  <si>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</si>
  <si>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</si>
  <si>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</si>
  <si>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</si>
  <si>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</si>
  <si>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</si>
  <si>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</si>
  <si>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</si>
  <si>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</si>
  <si>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</si>
  <si>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</si>
  <si>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</si>
  <si>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</si>
  <si>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</si>
  <si>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</si>
  <si>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</si>
  <si>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</si>
  <si>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</si>
  <si>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</si>
  <si>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</si>
  <si>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</si>
  <si>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</si>
  <si>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</si>
  <si>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</si>
  <si>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</si>
  <si>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</si>
  <si>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</si>
  <si>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</si>
  <si>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</si>
  <si>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</si>
  <si>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</si>
  <si>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</si>
  <si>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</si>
  <si>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</si>
  <si>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</si>
  <si>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</si>
  <si>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</si>
  <si>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</si>
  <si>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</si>
  <si>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</si>
  <si>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</si>
  <si>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</si>
  <si>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</si>
  <si>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</si>
  <si>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</si>
  <si>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</si>
  <si>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</si>
  <si>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</si>
  <si>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</si>
  <si>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</si>
  <si>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</si>
  <si>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</si>
  <si>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</si>
  <si>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</si>
  <si>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</si>
  <si>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</si>
  <si>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</si>
  <si>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</si>
  <si>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</si>
  <si>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</si>
  <si>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</si>
  <si>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</si>
  <si>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</si>
  <si>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</si>
  <si>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</si>
  <si>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</si>
  <si>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</si>
  <si>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</si>
  <si>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</si>
  <si>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</si>
  <si>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</si>
  <si>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</si>
  <si>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</si>
  <si>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</si>
  <si>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</si>
  <si>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</si>
  <si>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</si>
  <si>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</si>
  <si>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</si>
  <si>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</si>
  <si>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</si>
  <si>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</si>
  <si>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</si>
  <si>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</si>
  <si>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</si>
  <si>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</si>
  <si>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</si>
  <si>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</si>
  <si>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</si>
  <si>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</si>
  <si>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</si>
  <si>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</si>
  <si>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</si>
  <si>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</si>
  <si>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</si>
  <si>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</si>
  <si>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</si>
  <si>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</si>
  <si>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</si>
  <si>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</si>
  <si>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</si>
  <si>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</si>
  <si>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</si>
  <si>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</si>
  <si>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</si>
  <si>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</si>
  <si>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</si>
  <si>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</si>
  <si>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</si>
  <si>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</si>
  <si>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</si>
  <si>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</si>
  <si>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</si>
  <si>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</si>
  <si>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</si>
  <si>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</si>
  <si>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</si>
  <si>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</si>
  <si>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</si>
  <si>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</si>
  <si>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</si>
  <si>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</si>
  <si>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</si>
  <si>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</si>
  <si>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</si>
  <si>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</si>
  <si>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</si>
  <si>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</si>
  <si>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</si>
  <si>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</si>
  <si>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</si>
  <si>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</si>
  <si>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</si>
  <si>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</si>
  <si>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</si>
  <si>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</si>
  <si>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</si>
  <si>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</si>
  <si>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</si>
  <si>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</si>
  <si>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</si>
  <si>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</si>
  <si>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</si>
  <si>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</si>
  <si>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</si>
  <si>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</si>
  <si>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</si>
  <si>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</si>
  <si>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</si>
  <si>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</si>
  <si>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</si>
  <si>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</si>
  <si>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</si>
  <si>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</si>
  <si>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</si>
  <si>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</si>
  <si>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</si>
  <si>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</si>
  <si>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</si>
  <si>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</si>
  <si>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</si>
  <si>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</si>
  <si>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</si>
  <si>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</si>
  <si>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</si>
  <si>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</si>
  <si>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</si>
  <si>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</si>
  <si>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</si>
  <si>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</si>
  <si>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</si>
  <si>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</si>
  <si>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</si>
  <si>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</si>
  <si>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</si>
  <si>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</si>
  <si>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</si>
  <si>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</si>
  <si>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</si>
  <si>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</si>
  <si>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</si>
  <si>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</si>
  <si>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</si>
  <si>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</si>
  <si>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</si>
  <si>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</si>
  <si>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</si>
  <si>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</si>
  <si>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</si>
  <si>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</si>
  <si>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</si>
  <si>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</si>
  <si>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</si>
  <si>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</si>
  <si>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</si>
  <si>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</si>
  <si>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</si>
  <si>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</si>
  <si>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</si>
  <si>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</si>
  <si>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</si>
  <si>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</si>
  <si>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</si>
  <si>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</si>
  <si>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</si>
  <si>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</si>
  <si>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</si>
  <si>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</si>
  <si>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</si>
  <si>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</si>
  <si>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</si>
  <si>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</si>
  <si>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</si>
  <si>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</si>
  <si>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</si>
  <si>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</si>
  <si>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</si>
  <si>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</si>
  <si>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</si>
  <si>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</si>
  <si>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</si>
  <si>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</si>
  <si>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</si>
  <si>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</si>
  <si>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</si>
  <si>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</si>
  <si>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</si>
  <si>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</si>
  <si>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</si>
  <si>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</si>
  <si>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</si>
  <si>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</si>
  <si>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</si>
  <si>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</si>
  <si>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</si>
  <si>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</si>
  <si>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</si>
  <si>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</si>
  <si>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</si>
  <si>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</si>
  <si>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</si>
  <si>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</si>
  <si>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</si>
  <si>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</si>
  <si>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</si>
  <si>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</si>
  <si>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</si>
  <si>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</si>
  <si>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</si>
  <si>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</si>
  <si>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</si>
  <si>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</si>
  <si>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</si>
  <si>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</si>
  <si>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</si>
  <si>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</si>
  <si>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</si>
  <si>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</si>
  <si>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</si>
  <si>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</si>
  <si>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</si>
  <si>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</si>
  <si>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</si>
  <si>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</si>
  <si>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</si>
  <si>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</si>
  <si>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</si>
  <si>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</si>
  <si>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</si>
  <si>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</si>
  <si>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</si>
  <si>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</si>
  <si>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</si>
  <si>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</si>
  <si>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</si>
  <si>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</si>
  <si>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</si>
  <si>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</si>
  <si>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</si>
  <si>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</si>
  <si>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</si>
  <si>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</si>
  <si>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</si>
  <si>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</si>
  <si>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</si>
  <si>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</si>
  <si>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</si>
  <si>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</si>
  <si>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</si>
  <si>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</si>
  <si>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</si>
  <si>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</si>
  <si>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</si>
  <si>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</si>
  <si>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</si>
  <si>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</si>
  <si>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</si>
  <si>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</si>
  <si>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</si>
  <si>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</si>
  <si>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</si>
  <si>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</si>
  <si>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</si>
  <si>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</si>
  <si>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</si>
  <si>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</si>
  <si>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</si>
  <si>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</si>
  <si>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</si>
  <si>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</si>
  <si>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</si>
  <si>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</si>
  <si>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</si>
  <si>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</si>
  <si>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</si>
  <si>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</si>
  <si>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</si>
  <si>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</si>
  <si>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</si>
  <si>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</si>
  <si>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</si>
  <si>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</si>
  <si>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</si>
  <si>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</si>
  <si>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</si>
  <si>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</si>
  <si>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</si>
  <si>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</si>
  <si>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</si>
  <si>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</si>
  <si>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</si>
  <si>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</si>
  <si>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</si>
  <si>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</si>
  <si>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</si>
  <si>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</si>
  <si>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</si>
  <si>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</si>
  <si>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</si>
  <si>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</si>
  <si>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</si>
  <si>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</si>
  <si>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</si>
  <si>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</si>
  <si>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</si>
  <si>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</si>
  <si>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</si>
  <si>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</si>
  <si>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</si>
  <si>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</si>
  <si>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</si>
  <si>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</si>
  <si>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</si>
  <si>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</si>
  <si>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</si>
  <si>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</si>
  <si>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</si>
  <si>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</si>
  <si>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</si>
  <si>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</si>
  <si>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</si>
  <si>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</si>
  <si>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</si>
  <si>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</si>
  <si>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</si>
  <si>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</si>
  <si>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</si>
  <si>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</si>
  <si>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</si>
  <si>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</si>
  <si>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</si>
  <si>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</si>
  <si>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</si>
  <si>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</si>
  <si>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</si>
  <si>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</si>
  <si>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</si>
  <si>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</si>
  <si>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</si>
  <si>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</si>
  <si>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</si>
  <si>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</si>
  <si>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</si>
  <si>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</si>
  <si>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</si>
  <si>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</si>
  <si>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</si>
  <si>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</si>
  <si>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</si>
  <si>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</si>
  <si>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</si>
  <si>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</si>
  <si>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</si>
  <si>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</si>
  <si>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</si>
  <si>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</si>
  <si>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</si>
  <si>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</si>
  <si>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</si>
  <si>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</si>
  <si>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</si>
  <si>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</si>
  <si>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</si>
  <si>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</si>
  <si>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</si>
  <si>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</si>
  <si>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</si>
  <si>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</si>
  <si>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</si>
  <si>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</si>
  <si>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</si>
  <si>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</si>
  <si>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</si>
  <si>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</si>
  <si>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</si>
  <si>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</si>
  <si>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</si>
  <si>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</si>
  <si>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</si>
  <si>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</si>
  <si>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</si>
  <si>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</si>
  <si>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</si>
  <si>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</si>
  <si>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</si>
  <si>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</si>
  <si>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</si>
  <si>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</si>
  <si>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</si>
  <si>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</si>
  <si>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</si>
  <si>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</si>
  <si>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</si>
  <si>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</si>
  <si>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</si>
  <si>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</si>
  <si>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</si>
  <si>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</si>
  <si>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</si>
  <si>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</si>
  <si>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</si>
  <si>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</si>
  <si>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</si>
  <si>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</si>
  <si>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</si>
  <si>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</si>
  <si>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</si>
  <si>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</si>
  <si>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</si>
  <si>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</si>
  <si>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</si>
  <si>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</si>
  <si>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</si>
  <si>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</si>
  <si>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</si>
  <si>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</si>
  <si>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</si>
  <si>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</si>
  <si>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</si>
  <si>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</si>
  <si>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</si>
  <si>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</si>
  <si>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</si>
  <si>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</si>
  <si>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</si>
  <si>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</si>
  <si>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</si>
  <si>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</si>
  <si>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</si>
  <si>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</si>
  <si>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</si>
  <si>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</si>
  <si>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</si>
  <si>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</si>
  <si>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</si>
  <si>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</si>
  <si>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</si>
  <si>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</si>
  <si>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</si>
  <si>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</si>
  <si>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</si>
  <si>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</si>
  <si>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</si>
  <si>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</si>
  <si>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</si>
  <si>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</si>
  <si>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</si>
  <si>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</si>
  <si>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</si>
  <si>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</si>
  <si>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</si>
  <si>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</si>
  <si>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</si>
  <si>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</si>
  <si>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</si>
  <si>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</si>
  <si>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</si>
  <si>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</si>
  <si>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</si>
  <si>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</si>
  <si>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</si>
  <si>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</si>
  <si>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</si>
  <si>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</si>
  <si>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</si>
  <si>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</si>
  <si>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</si>
  <si>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</si>
  <si>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</si>
  <si>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</si>
  <si>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</si>
  <si>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</si>
  <si>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</si>
  <si>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</si>
  <si>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</si>
  <si>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</si>
  <si>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</si>
  <si>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</si>
  <si>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</si>
  <si>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</si>
  <si>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</si>
  <si>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</si>
  <si>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</si>
  <si>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</si>
  <si>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</si>
  <si>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</si>
  <si>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</si>
  <si>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</si>
  <si>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</si>
  <si>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</si>
  <si>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</si>
  <si>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</si>
  <si>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</si>
  <si>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</si>
  <si>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</si>
  <si>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</si>
  <si>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</si>
  <si>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</si>
  <si>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</si>
  <si>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</si>
  <si>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</si>
  <si>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</si>
  <si>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</si>
  <si>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</si>
  <si>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</si>
  <si>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</si>
  <si>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</si>
  <si>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</si>
  <si>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</si>
  <si>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</si>
  <si>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</si>
  <si>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</si>
  <si>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</si>
  <si>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</si>
  <si>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</si>
  <si>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</si>
  <si>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</si>
  <si>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</si>
  <si>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</si>
  <si>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</si>
  <si>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</si>
  <si>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</si>
  <si>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</si>
  <si>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</si>
  <si>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</si>
  <si>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</si>
  <si>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</si>
  <si>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</si>
  <si>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</si>
  <si>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</si>
  <si>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</si>
  <si>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</si>
  <si>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</si>
  <si>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</si>
  <si>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</si>
  <si>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</si>
  <si>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</si>
  <si>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</si>
  <si>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</si>
  <si>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</si>
  <si>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</si>
  <si>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</si>
  <si>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</si>
  <si>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</si>
  <si>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</si>
  <si>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</si>
  <si>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</si>
  <si>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</si>
  <si>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</si>
  <si>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</si>
  <si>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</si>
  <si>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</si>
  <si>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</si>
  <si>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</si>
  <si>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</si>
  <si>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</si>
  <si>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</si>
  <si>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</si>
  <si>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</si>
  <si>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</si>
  <si>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</si>
  <si>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</si>
  <si>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</si>
  <si>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</si>
  <si>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</si>
  <si>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</si>
  <si>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</si>
  <si>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</si>
  <si>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</si>
  <si>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</si>
  <si>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</si>
  <si>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</si>
  <si>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</si>
  <si>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</si>
  <si>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</si>
  <si>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</si>
  <si>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</si>
  <si>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</si>
  <si>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</si>
  <si>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</si>
  <si>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</si>
  <si>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</si>
  <si>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</si>
  <si>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</si>
  <si>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</si>
  <si>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</si>
  <si>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</si>
  <si>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</si>
  <si>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</si>
  <si>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</si>
  <si>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</si>
  <si>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</si>
  <si>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</si>
  <si>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</si>
  <si>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</si>
  <si>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</si>
  <si>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</si>
  <si>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</si>
  <si>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</si>
  <si>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</si>
  <si>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</si>
  <si>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</si>
  <si>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</si>
  <si>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</si>
  <si>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</si>
  <si>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</si>
  <si>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</si>
  <si>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</si>
  <si>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</si>
  <si>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</si>
  <si>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</si>
  <si>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</si>
  <si>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</si>
  <si>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</si>
  <si>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</si>
  <si>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</si>
  <si>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</si>
  <si>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</si>
  <si>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</si>
  <si>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</si>
  <si>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</si>
  <si>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</si>
  <si>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</si>
  <si>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</si>
  <si>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</si>
  <si>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</si>
  <si>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</si>
  <si>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</si>
  <si>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</si>
  <si>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</si>
  <si>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</si>
  <si>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</si>
  <si>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</si>
  <si>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</si>
  <si>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</si>
  <si>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</si>
  <si>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</si>
  <si>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</si>
  <si>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</si>
  <si>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</si>
  <si>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</si>
  <si>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</si>
  <si>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</si>
  <si>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</si>
  <si>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</si>
  <si>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</si>
  <si>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</si>
  <si>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</si>
  <si>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</si>
  <si>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</si>
  <si>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</si>
  <si>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</si>
  <si>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</si>
  <si>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</si>
  <si>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</si>
  <si>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</si>
  <si>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</si>
  <si>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</si>
  <si>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</si>
  <si>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</si>
  <si>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</si>
  <si>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</si>
  <si>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</si>
  <si>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</si>
  <si>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</si>
  <si>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</si>
  <si>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</si>
  <si>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</si>
  <si>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</si>
  <si>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</si>
  <si>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</si>
  <si>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</si>
  <si>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</si>
  <si>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</si>
  <si>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</si>
  <si>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</si>
  <si>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</si>
  <si>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</si>
  <si>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</si>
  <si>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</si>
  <si>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</si>
  <si>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</si>
  <si>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</si>
  <si>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</si>
  <si>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</si>
  <si>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</si>
  <si>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</si>
  <si>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</si>
  <si>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</si>
  <si>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</si>
  <si>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</si>
  <si>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</si>
  <si>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</si>
  <si>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</si>
  <si>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</si>
  <si>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</si>
  <si>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</si>
  <si>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</si>
  <si>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</si>
  <si>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</si>
  <si>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</si>
  <si>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</si>
  <si>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</si>
  <si>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</si>
  <si>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</si>
  <si>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</si>
  <si>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</si>
  <si>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</si>
  <si>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</si>
  <si>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</si>
  <si>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</si>
  <si>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</si>
  <si>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</si>
  <si>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</si>
  <si>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</si>
  <si>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</si>
  <si>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</si>
  <si>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</si>
  <si>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</si>
  <si>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</si>
  <si>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</si>
  <si>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</si>
  <si>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</si>
  <si>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</si>
  <si>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</si>
  <si>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</si>
  <si>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</si>
  <si>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</si>
  <si>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</si>
  <si>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</si>
  <si>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</si>
  <si>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</si>
  <si>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</si>
  <si>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</si>
  <si>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</si>
  <si>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</si>
  <si>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</si>
  <si>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</si>
  <si>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</si>
  <si>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</si>
  <si>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</si>
  <si>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</si>
  <si>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</si>
  <si>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</si>
  <si>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</si>
  <si>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</si>
  <si>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</si>
  <si>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</si>
  <si>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</si>
  <si>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</si>
  <si>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</si>
  <si>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</si>
  <si>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</si>
  <si>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</si>
  <si>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</si>
  <si>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</si>
  <si>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</si>
  <si>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</si>
  <si>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</si>
  <si>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</si>
  <si>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</si>
  <si>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</si>
  <si>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</si>
  <si>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</si>
  <si>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</si>
  <si>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</si>
  <si>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</si>
  <si>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</si>
  <si>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</si>
  <si>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</si>
  <si>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</si>
  <si>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</si>
  <si>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</si>
  <si>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</si>
  <si>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</si>
  <si>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</si>
  <si>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</si>
  <si>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</si>
  <si>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</si>
  <si>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</si>
  <si>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</si>
  <si>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</si>
  <si>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</si>
  <si>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</si>
  <si>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</si>
  <si>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</si>
  <si>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</si>
  <si>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</si>
  <si>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</si>
  <si>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</si>
  <si>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</si>
  <si>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</si>
  <si>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</si>
  <si>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</si>
  <si>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</si>
  <si>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</si>
  <si>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</si>
  <si>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</si>
  <si>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</si>
  <si>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</si>
  <si>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</si>
  <si>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</si>
  <si>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</si>
  <si>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</si>
  <si>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</si>
  <si>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</si>
  <si>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</si>
  <si>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</si>
  <si>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</si>
  <si>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</si>
  <si>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</si>
  <si>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</si>
  <si>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</si>
  <si>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</si>
  <si>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</si>
  <si>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</si>
  <si>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</si>
  <si>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</si>
  <si>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</si>
  <si>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</si>
  <si>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</si>
  <si>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</si>
  <si>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</si>
  <si>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</si>
  <si>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</si>
  <si>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</si>
  <si>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</si>
  <si>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</si>
  <si>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</si>
  <si>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</si>
  <si>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</si>
  <si>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</si>
  <si>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</si>
  <si>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</si>
  <si>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</si>
  <si>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</si>
  <si>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</si>
  <si>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</si>
  <si>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</si>
  <si>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</si>
  <si>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</si>
  <si>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</si>
  <si>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</si>
  <si>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</si>
  <si>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</si>
  <si>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</si>
  <si>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</si>
  <si>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</si>
  <si>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</si>
  <si>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</si>
  <si>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</si>
  <si>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</si>
  <si>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</si>
  <si>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</si>
  <si>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</si>
  <si>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</si>
  <si>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</si>
  <si>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</si>
  <si>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</si>
  <si>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</si>
  <si>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</si>
  <si>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</si>
  <si>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</si>
  <si>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</si>
  <si>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</si>
  <si>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</si>
  <si>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</si>
  <si>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</si>
  <si>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</si>
  <si>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</si>
  <si>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</si>
  <si>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</si>
  <si>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</si>
  <si>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</si>
  <si>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</si>
  <si>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</si>
  <si>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</si>
  <si>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</si>
  <si>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</si>
  <si>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</si>
  <si>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</si>
  <si>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</si>
  <si>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</si>
  <si>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</si>
  <si>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</si>
  <si>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</si>
  <si>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</si>
  <si>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</si>
  <si>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</si>
  <si>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</si>
  <si>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</si>
  <si>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</si>
  <si>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</si>
  <si>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</si>
  <si>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</si>
  <si>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</si>
  <si>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</si>
  <si>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</si>
  <si>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</si>
  <si>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</si>
  <si>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</si>
  <si>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</si>
  <si>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</si>
  <si>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</si>
  <si>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</si>
  <si>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</si>
  <si>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</si>
  <si>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</si>
  <si>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</si>
  <si>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</si>
  <si>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</si>
  <si>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</si>
  <si>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</si>
  <si>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</si>
  <si>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</si>
  <si>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</si>
  <si>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</si>
  <si>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</si>
  <si>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</si>
  <si>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</si>
  <si>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</si>
  <si>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</si>
  <si>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</si>
  <si>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</si>
  <si>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</si>
  <si>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</si>
  <si>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</si>
  <si>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</si>
  <si>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</si>
  <si>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</si>
  <si>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</si>
  <si>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</si>
  <si>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</si>
  <si>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</si>
  <si>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</si>
  <si>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</si>
  <si>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</si>
  <si>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</si>
  <si>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</si>
  <si>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</si>
  <si>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</si>
  <si>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</si>
  <si>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</si>
  <si>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</si>
  <si>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</si>
  <si>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</si>
  <si>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</si>
  <si>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</si>
  <si>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</si>
  <si>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</si>
  <si>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</si>
  <si>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</si>
  <si>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</si>
  <si>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</si>
  <si>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</si>
  <si>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</si>
  <si>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</si>
  <si>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</si>
  <si>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</si>
  <si>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</si>
  <si>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</si>
  <si>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</si>
  <si>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</si>
  <si>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</si>
  <si>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</si>
  <si>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</si>
  <si>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</si>
  <si>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</si>
  <si>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</si>
  <si>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</si>
  <si>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</si>
  <si>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</si>
  <si>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</si>
  <si>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</si>
  <si>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</si>
  <si>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</si>
  <si>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</si>
  <si>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</si>
  <si>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</si>
  <si>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</si>
  <si>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</si>
  <si>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</si>
  <si>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</si>
  <si>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</si>
  <si>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</si>
  <si>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</si>
  <si>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</si>
  <si>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</si>
  <si>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</si>
  <si>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</si>
  <si>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</si>
  <si>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</si>
  <si>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</si>
  <si>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</si>
  <si>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</si>
  <si>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</si>
  <si>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</si>
  <si>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</si>
  <si>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</si>
  <si>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</si>
  <si>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</si>
  <si>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</si>
  <si>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</si>
  <si>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</si>
  <si>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</si>
  <si>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</si>
  <si>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</si>
  <si>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</si>
  <si>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</si>
  <si>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</si>
  <si>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</si>
  <si>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</si>
  <si>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</si>
  <si>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</si>
  <si>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</si>
  <si>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</si>
  <si>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</si>
  <si>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</si>
  <si>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</si>
  <si>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</si>
  <si>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</si>
  <si>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</si>
  <si>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</si>
  <si>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</si>
  <si>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</si>
  <si>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</si>
  <si>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</si>
  <si>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</si>
  <si>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</si>
  <si>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</si>
  <si>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</si>
  <si>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</si>
  <si>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</si>
  <si>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</si>
  <si>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</si>
  <si>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</si>
  <si>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</si>
  <si>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</si>
  <si>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</si>
  <si>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</si>
  <si>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</si>
  <si>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</si>
  <si>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</si>
  <si>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</si>
  <si>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</si>
  <si>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</si>
  <si>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</si>
  <si>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</si>
  <si>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</si>
  <si>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</si>
  <si>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</si>
  <si>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</si>
  <si>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</si>
  <si>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</si>
  <si>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</si>
  <si>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</si>
  <si>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</si>
  <si>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</si>
  <si>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</si>
  <si>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</si>
  <si>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</si>
  <si>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</si>
  <si>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</si>
  <si>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</si>
  <si>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</si>
  <si>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</si>
  <si>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</si>
  <si>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</si>
  <si>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</si>
  <si>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</si>
  <si>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</si>
  <si>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</si>
  <si>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</si>
  <si>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</si>
  <si>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</si>
  <si>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</si>
  <si>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</si>
  <si>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</si>
  <si>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</si>
  <si>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</si>
  <si>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</si>
  <si>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</si>
  <si>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</si>
  <si>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</si>
  <si>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</si>
  <si>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</si>
  <si>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</si>
  <si>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</si>
  <si>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</si>
  <si>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</si>
  <si>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</si>
  <si>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</si>
  <si>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</si>
  <si>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</si>
  <si>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</si>
  <si>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</si>
  <si>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</si>
  <si>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</si>
  <si>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</si>
  <si>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</si>
  <si>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</si>
  <si>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</si>
  <si>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</si>
  <si>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</si>
  <si>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</si>
  <si>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</si>
  <si>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</si>
  <si>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</si>
  <si>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</si>
  <si>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</si>
  <si>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</si>
  <si>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</si>
  <si>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</si>
  <si>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</si>
  <si>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</si>
  <si>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</si>
  <si>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</si>
  <si>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</si>
  <si>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</si>
  <si>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</si>
  <si>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</si>
  <si>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</si>
  <si>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</si>
  <si>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</si>
  <si>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</si>
  <si>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</si>
  <si>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</si>
  <si>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</si>
  <si>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</si>
  <si>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</si>
  <si>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</si>
  <si>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</si>
  <si>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</si>
  <si>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</si>
  <si>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</si>
  <si>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</si>
  <si>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</si>
  <si>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</si>
  <si>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</si>
  <si>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</si>
  <si>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</si>
  <si>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</si>
  <si>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</si>
  <si>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</si>
  <si>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</si>
  <si>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</si>
  <si>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</si>
  <si>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</si>
  <si>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</si>
  <si>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</si>
  <si>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</si>
  <si>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</si>
  <si>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</si>
  <si>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</si>
  <si>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</si>
  <si>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</si>
  <si>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</si>
  <si>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</si>
  <si>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</si>
  <si>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</si>
  <si>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</si>
  <si>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</si>
  <si>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</si>
  <si>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</si>
  <si>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</si>
  <si>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</si>
  <si>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</si>
  <si>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</si>
  <si>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</si>
  <si>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</si>
  <si>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</si>
  <si>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</si>
  <si>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</si>
  <si>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</si>
  <si>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</si>
  <si>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</si>
  <si>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</si>
  <si>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</si>
  <si>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</si>
  <si>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</si>
  <si>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</si>
  <si>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</si>
  <si>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</si>
  <si>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</si>
  <si>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</si>
  <si>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</si>
  <si>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</si>
  <si>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</si>
  <si>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</si>
  <si>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</si>
  <si>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</si>
  <si>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</si>
  <si>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</si>
  <si>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</si>
  <si>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</si>
  <si>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</si>
  <si>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</si>
  <si>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</si>
  <si>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</si>
  <si>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</si>
  <si>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</si>
  <si>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</si>
  <si>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</si>
  <si>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</si>
  <si>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</si>
  <si>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</si>
  <si>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</si>
  <si>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</si>
  <si>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</si>
  <si>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</si>
  <si>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</si>
  <si>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</si>
  <si>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</si>
  <si>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</si>
  <si>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</si>
  <si>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</si>
  <si>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</si>
  <si>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</si>
  <si>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</si>
  <si>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</si>
  <si>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</si>
  <si>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</si>
  <si>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</si>
  <si>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</si>
  <si>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</si>
  <si>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</si>
  <si>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</si>
  <si>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</si>
  <si>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</si>
  <si>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</si>
  <si>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</si>
  <si>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</si>
  <si>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</si>
  <si>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</si>
  <si>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</si>
  <si>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</si>
  <si>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</si>
  <si>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</si>
  <si>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</si>
  <si>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</si>
  <si>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</si>
  <si>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</si>
  <si>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</si>
  <si>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</si>
  <si>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</si>
  <si>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</si>
  <si>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</si>
  <si>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</si>
  <si>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</si>
  <si>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</si>
  <si>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</si>
  <si>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</si>
  <si>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</si>
  <si>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</si>
  <si>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</si>
  <si>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</si>
  <si>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</si>
  <si>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</si>
  <si>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</si>
  <si>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</si>
  <si>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</si>
  <si>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</si>
  <si>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</si>
  <si>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</si>
  <si>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</si>
  <si>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</si>
  <si>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</si>
  <si>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</si>
  <si>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</si>
  <si>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</si>
  <si>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</si>
  <si>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</si>
  <si>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</si>
  <si>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</si>
  <si>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</si>
  <si>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</si>
  <si>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</si>
  <si>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</si>
  <si>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</si>
  <si>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</si>
  <si>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</si>
  <si>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</si>
  <si>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</si>
  <si>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</si>
  <si>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</si>
  <si>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</si>
  <si>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</si>
  <si>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</si>
  <si>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</si>
  <si>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</si>
  <si>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</si>
  <si>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</si>
  <si>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</si>
  <si>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</si>
  <si>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</si>
  <si>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</si>
  <si>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</si>
  <si>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</si>
  <si>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</si>
  <si>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</si>
  <si>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</si>
  <si>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</si>
  <si>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</si>
  <si>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</si>
  <si>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</si>
  <si>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</si>
  <si>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</si>
  <si>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</si>
  <si>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</si>
  <si>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</si>
  <si>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</si>
  <si>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</si>
  <si>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</si>
  <si>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</si>
  <si>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</si>
  <si>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</si>
  <si>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</si>
  <si>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</si>
  <si>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</si>
  <si>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</si>
  <si>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</si>
  <si>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</si>
  <si>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</si>
  <si>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</si>
  <si>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</si>
  <si>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</si>
  <si>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</si>
  <si>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</si>
  <si>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</si>
  <si>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</si>
  <si>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</si>
  <si>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</si>
  <si>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</si>
  <si>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</si>
  <si>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</si>
  <si>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</si>
  <si>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</si>
  <si>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</si>
  <si>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</si>
  <si>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</si>
  <si>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</si>
  <si>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</si>
  <si>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</si>
  <si>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</si>
  <si>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</si>
  <si>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</si>
  <si>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</si>
  <si>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</si>
  <si>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</si>
  <si>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</si>
  <si>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</si>
  <si>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</si>
  <si>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</si>
  <si>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</si>
  <si>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</si>
  <si>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</si>
  <si>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</si>
  <si>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</si>
  <si>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</si>
  <si>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</si>
  <si>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</si>
  <si>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</si>
  <si>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</si>
  <si>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</si>
  <si>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</si>
  <si>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</si>
  <si>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</si>
  <si>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</si>
  <si>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</si>
  <si>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</si>
  <si>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</si>
  <si>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</si>
  <si>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</si>
  <si>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</si>
  <si>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</si>
  <si>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</si>
  <si>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</si>
  <si>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</si>
  <si>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</si>
  <si>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</si>
  <si>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</si>
  <si>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</si>
  <si>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</si>
  <si>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</si>
  <si>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</si>
  <si>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</si>
  <si>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</si>
  <si>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</si>
  <si>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</si>
  <si>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</si>
  <si>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</si>
  <si>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</si>
  <si>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</si>
  <si>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</si>
  <si>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</si>
  <si>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</si>
  <si>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</si>
  <si>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</si>
  <si>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</si>
  <si>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</si>
  <si>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</si>
  <si>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</si>
  <si>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</si>
  <si>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</si>
  <si>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</si>
  <si>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</si>
  <si>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</si>
  <si>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</si>
  <si>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</si>
  <si>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</si>
  <si>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</si>
  <si>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</si>
  <si>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</si>
  <si>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</si>
  <si>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</si>
  <si>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</si>
  <si>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</si>
  <si>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</si>
  <si>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</si>
  <si>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</si>
  <si>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</si>
  <si>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</si>
  <si>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</si>
  <si>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</si>
  <si>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</si>
  <si>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</si>
  <si>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</si>
  <si>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</si>
  <si>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</si>
  <si>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</si>
  <si>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</si>
  <si>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</si>
  <si>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</si>
  <si>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</si>
  <si>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</si>
  <si>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</si>
  <si>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</si>
  <si>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</si>
  <si>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</si>
  <si>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</si>
  <si>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</si>
  <si>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</si>
  <si>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</si>
  <si>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</si>
  <si>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</si>
  <si>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</si>
  <si>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</si>
  <si>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</si>
  <si>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</si>
  <si>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</si>
  <si>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</si>
  <si>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</si>
  <si>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</si>
  <si>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</si>
  <si>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</si>
  <si>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</si>
  <si>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</si>
  <si>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</si>
  <si>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</si>
  <si>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</si>
  <si>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</si>
  <si>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</si>
  <si>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</si>
  <si>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</si>
  <si>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</si>
  <si>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</si>
  <si>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</si>
  <si>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</si>
  <si>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</si>
  <si>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</si>
  <si>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</si>
  <si>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</si>
  <si>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</si>
  <si>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</si>
  <si>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</si>
  <si>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</si>
  <si>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</si>
  <si>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</si>
  <si>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</si>
  <si>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</si>
  <si>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</si>
  <si>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</si>
  <si>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</si>
  <si>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</si>
  <si>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</si>
  <si>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</si>
  <si>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</si>
  <si>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</si>
  <si>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</si>
  <si>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</si>
  <si>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</si>
  <si>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</si>
  <si>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</si>
  <si>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</si>
  <si>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</si>
  <si>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</si>
  <si>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</si>
  <si>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</si>
  <si>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</si>
  <si>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</si>
  <si>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</si>
  <si>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</si>
  <si>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</si>
  <si>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</si>
  <si>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</si>
  <si>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</si>
  <si>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</si>
  <si>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</si>
  <si>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</si>
  <si>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</si>
  <si>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</si>
  <si>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</si>
  <si>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</si>
  <si>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</si>
  <si>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</si>
  <si>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</si>
  <si>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</si>
  <si>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</si>
  <si>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</si>
  <si>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</si>
  <si>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</si>
  <si>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</si>
  <si>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</si>
  <si>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</si>
  <si>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</si>
  <si>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</si>
  <si>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</si>
  <si>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</si>
  <si>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</si>
  <si>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</si>
  <si>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</si>
  <si>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</si>
  <si>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</si>
  <si>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</si>
  <si>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</si>
  <si>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</si>
  <si>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</si>
  <si>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</si>
  <si>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</si>
  <si>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</si>
  <si>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</si>
  <si>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</si>
  <si>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</si>
  <si>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</si>
  <si>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</si>
  <si>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</si>
  <si>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</si>
  <si>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</si>
  <si>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</si>
  <si>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</si>
  <si>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</si>
  <si>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</si>
  <si>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</si>
  <si>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</si>
  <si>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</si>
  <si>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</si>
  <si>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</si>
  <si>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</si>
  <si>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</si>
  <si>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</si>
  <si>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</si>
  <si>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</si>
  <si>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</si>
  <si>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</si>
  <si>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</si>
  <si>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</si>
  <si>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</si>
  <si>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</si>
  <si>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</si>
  <si>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</si>
  <si>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</si>
  <si>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</si>
  <si>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</si>
  <si>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</si>
  <si>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</si>
  <si>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</si>
  <si>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</si>
  <si>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</si>
  <si>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</si>
  <si>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</si>
  <si>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</si>
  <si>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</si>
  <si>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</si>
  <si>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</si>
  <si>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</si>
  <si>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</si>
  <si>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</si>
  <si>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</si>
  <si>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</si>
  <si>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</si>
  <si>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</si>
  <si>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</si>
  <si>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</si>
  <si>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</si>
  <si>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</si>
  <si>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</si>
  <si>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</si>
  <si>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</si>
  <si>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</si>
  <si>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</si>
  <si>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</si>
  <si>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</si>
  <si>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</si>
  <si>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</si>
  <si>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</si>
  <si>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</si>
  <si>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</si>
  <si>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</si>
  <si>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</si>
  <si>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</si>
  <si>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</si>
  <si>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</si>
  <si>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</si>
  <si>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</si>
  <si>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</si>
  <si>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</si>
  <si>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</si>
  <si>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</si>
  <si>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</si>
  <si>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</si>
  <si>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</si>
  <si>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</si>
  <si>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</si>
  <si>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</si>
  <si>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</si>
  <si>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</si>
  <si>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</si>
  <si>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</si>
  <si>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</si>
  <si>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</si>
  <si>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</si>
  <si>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</si>
  <si>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</si>
  <si>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</si>
  <si>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</si>
  <si>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</si>
  <si>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</si>
  <si>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</si>
  <si>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</si>
  <si>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</si>
  <si>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</si>
  <si>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</si>
  <si>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</si>
  <si>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</si>
  <si>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</si>
  <si>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</si>
  <si>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</si>
  <si>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</si>
  <si>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</si>
  <si>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</si>
  <si>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</si>
  <si>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</si>
  <si>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</si>
  <si>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</si>
  <si>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</si>
  <si>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</si>
  <si>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</si>
  <si>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</si>
  <si>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</si>
  <si>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</si>
  <si>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</si>
  <si>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</si>
  <si>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</si>
  <si>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</si>
  <si>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</si>
  <si>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</si>
  <si>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</si>
  <si>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</si>
  <si>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</si>
  <si>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</si>
  <si>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</si>
  <si>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</si>
  <si>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</si>
  <si>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</si>
  <si>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</si>
  <si>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</si>
  <si>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</si>
  <si>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</si>
  <si>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</si>
  <si>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</si>
  <si>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</si>
  <si>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</si>
  <si>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</si>
  <si>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</si>
  <si>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</si>
  <si>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</si>
  <si>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</si>
  <si>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</si>
  <si>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</si>
  <si>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</si>
  <si>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</si>
  <si>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</si>
  <si>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</si>
  <si>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</si>
  <si>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</si>
  <si>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</si>
  <si>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</si>
  <si>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</si>
  <si>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</si>
  <si>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</si>
  <si>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</si>
  <si>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</si>
  <si>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</si>
  <si>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</si>
  <si>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</si>
  <si>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</si>
  <si>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</si>
  <si>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</si>
  <si>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</si>
  <si>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</si>
  <si>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</si>
  <si>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</si>
  <si>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</si>
  <si>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</si>
  <si>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</si>
  <si>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</si>
  <si>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</si>
  <si>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</si>
  <si>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</si>
  <si>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</si>
  <si>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</si>
  <si>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</si>
  <si>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</si>
  <si>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</si>
  <si>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</si>
  <si>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</si>
  <si>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</si>
  <si>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</si>
  <si>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</si>
  <si>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</si>
  <si>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</si>
  <si>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</si>
  <si>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</si>
  <si>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</si>
  <si>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</si>
  <si>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</si>
  <si>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</si>
  <si>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</si>
  <si>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</si>
  <si>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</si>
  <si>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</si>
  <si>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</si>
  <si>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</si>
  <si>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</si>
  <si>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</si>
  <si>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</si>
  <si>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</si>
  <si>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</si>
  <si>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</si>
  <si>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</si>
  <si>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</si>
  <si>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</si>
  <si>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</si>
  <si>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</si>
  <si>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</si>
  <si>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</si>
  <si>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</si>
  <si>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</si>
  <si>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</si>
  <si>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</si>
  <si>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</si>
  <si>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</si>
  <si>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</si>
  <si>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</si>
  <si>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</si>
  <si>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</si>
  <si>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</si>
  <si>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</si>
  <si>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</si>
  <si>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</si>
  <si>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</si>
  <si>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</si>
  <si>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</si>
  <si>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</si>
  <si>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</si>
  <si>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</si>
  <si>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</si>
  <si>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</si>
  <si>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</si>
  <si>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</si>
  <si>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</si>
  <si>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</si>
  <si>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</si>
  <si>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</si>
  <si>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</si>
  <si>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</si>
  <si>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</si>
  <si>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</si>
  <si>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</si>
  <si>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</si>
  <si>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</si>
  <si>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</si>
  <si>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</si>
  <si>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</si>
  <si>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</si>
  <si>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</si>
  <si>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</si>
  <si>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</si>
  <si>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</si>
  <si>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</si>
  <si>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</si>
  <si>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</si>
  <si>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</si>
  <si>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</si>
  <si>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</si>
  <si>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</si>
  <si>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</si>
  <si>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</si>
  <si>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</si>
  <si>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</si>
  <si>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</si>
  <si>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</si>
  <si>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</si>
  <si>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</si>
  <si>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</si>
  <si>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</si>
  <si>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</si>
  <si>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</si>
  <si>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</si>
  <si>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</si>
  <si>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</si>
  <si>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</si>
  <si>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</si>
  <si>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</si>
  <si>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</si>
  <si>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</si>
  <si>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</si>
  <si>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</si>
  <si>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</si>
  <si>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</si>
  <si>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</si>
  <si>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</si>
  <si>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</si>
  <si>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</si>
  <si>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</si>
  <si>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</si>
  <si>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</si>
  <si>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</si>
  <si>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</si>
  <si>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</si>
  <si>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</si>
  <si>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</si>
  <si>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</si>
  <si>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</si>
  <si>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</si>
  <si>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</si>
  <si>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</si>
  <si>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</si>
  <si>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</si>
  <si>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</si>
  <si>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</si>
  <si>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</si>
  <si>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</si>
  <si>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</si>
  <si>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</si>
  <si>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</si>
  <si>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</si>
  <si>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</si>
  <si>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</si>
  <si>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</si>
  <si>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</si>
  <si>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</si>
  <si>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</si>
  <si>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</si>
  <si>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</si>
  <si>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</si>
  <si>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</si>
  <si>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</si>
  <si>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</si>
  <si>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</si>
  <si>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</si>
  <si>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</si>
  <si>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</si>
  <si>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</si>
  <si>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</si>
  <si>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</si>
  <si>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</si>
  <si>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</si>
  <si>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</si>
  <si>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</si>
  <si>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</si>
  <si>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</si>
  <si>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</si>
  <si>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</si>
  <si>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</si>
  <si>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</si>
  <si>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</si>
  <si>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</si>
  <si>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</si>
  <si>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</si>
  <si>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</si>
  <si>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</si>
  <si>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</si>
  <si>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</si>
  <si>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</si>
  <si>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</si>
  <si>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</si>
  <si>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</si>
  <si>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</si>
  <si>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</si>
  <si>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</si>
  <si>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</si>
  <si>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</si>
  <si>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</si>
  <si>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</si>
  <si>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</si>
  <si>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</si>
  <si>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</si>
  <si>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</si>
  <si>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</si>
  <si>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</si>
  <si>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</si>
  <si>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</si>
  <si>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</si>
  <si>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</si>
  <si>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</si>
  <si>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</si>
  <si>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</si>
  <si>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</si>
  <si>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</si>
  <si>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</si>
  <si>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</si>
  <si>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</si>
  <si>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</si>
  <si>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</si>
  <si>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</si>
  <si>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</si>
  <si>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</si>
  <si>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</si>
  <si>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</si>
  <si>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</si>
  <si>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</si>
  <si>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</si>
  <si>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</si>
  <si>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</si>
  <si>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</si>
  <si>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</si>
  <si>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</si>
  <si>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</si>
  <si>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</si>
  <si>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</si>
  <si>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</si>
  <si>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</si>
  <si>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</si>
  <si>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</si>
  <si>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</si>
  <si>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</si>
  <si>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</si>
  <si>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</si>
  <si>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</si>
  <si>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</si>
  <si>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</si>
  <si>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</si>
  <si>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</si>
  <si>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</si>
  <si>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</si>
  <si>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</si>
  <si>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</si>
  <si>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</si>
  <si>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</si>
  <si>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</si>
  <si>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</si>
  <si>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</si>
  <si>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</si>
  <si>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</si>
  <si>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</si>
  <si>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</si>
  <si>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</si>
  <si>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</si>
  <si>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</si>
  <si>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</si>
  <si>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</si>
  <si>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</si>
  <si>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</si>
  <si>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</si>
  <si>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</si>
  <si>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</si>
  <si>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</si>
  <si>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</si>
  <si>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</si>
  <si>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</si>
  <si>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</si>
  <si>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</si>
  <si>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</si>
  <si>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</si>
  <si>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</si>
  <si>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</si>
  <si>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</si>
  <si>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</si>
  <si>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</si>
  <si>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</si>
  <si>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</si>
  <si>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</si>
  <si>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</si>
  <si>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</si>
  <si>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</si>
  <si>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</si>
  <si>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</si>
  <si>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</si>
  <si>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</si>
  <si>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</si>
  <si>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</si>
  <si>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</si>
  <si>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</si>
  <si>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</si>
  <si>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</si>
  <si>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</si>
  <si>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</si>
  <si>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</si>
  <si>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</si>
  <si>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</si>
  <si>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</si>
  <si>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</si>
  <si>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</si>
  <si>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</si>
  <si>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</si>
  <si>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</si>
  <si>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</si>
  <si>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</si>
  <si>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</si>
  <si>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</si>
  <si>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</si>
  <si>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</si>
  <si>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</si>
  <si>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</si>
  <si>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</si>
  <si>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</si>
  <si>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</si>
  <si>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</si>
  <si>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</si>
  <si>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</si>
  <si>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</si>
  <si>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</si>
  <si>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</si>
  <si>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</si>
  <si>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</si>
  <si>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</si>
  <si>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</si>
  <si>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</si>
  <si>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</si>
  <si>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</si>
  <si>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</si>
  <si>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</si>
  <si>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</si>
  <si>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</si>
  <si>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</si>
  <si>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</si>
  <si>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</si>
  <si>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</si>
  <si>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</si>
  <si>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</si>
  <si>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</si>
  <si>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</si>
  <si>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</si>
  <si>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</si>
  <si>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</si>
  <si>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</si>
  <si>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</si>
  <si>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</si>
  <si>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</si>
  <si>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</si>
  <si>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</si>
  <si>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</si>
  <si>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</si>
  <si>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</si>
  <si>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</si>
  <si>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</si>
  <si>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</si>
  <si>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</si>
  <si>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</si>
  <si>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</si>
  <si>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</si>
  <si>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</si>
  <si>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</si>
  <si>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</si>
  <si>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</si>
  <si>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</si>
  <si>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</si>
  <si>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</si>
  <si>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</si>
  <si>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</si>
  <si>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</si>
  <si>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</si>
  <si>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</si>
  <si>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</si>
  <si>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</si>
  <si>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</si>
  <si>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</si>
  <si>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</si>
  <si>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</si>
  <si>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</si>
  <si>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</si>
  <si>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</si>
  <si>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</si>
  <si>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</si>
  <si>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</si>
  <si>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</si>
  <si>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</si>
  <si>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</si>
  <si>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</si>
  <si>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</si>
  <si>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</si>
  <si>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</si>
  <si>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</si>
  <si>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</si>
  <si>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</si>
  <si>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</si>
  <si>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</si>
  <si>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</si>
  <si>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</si>
  <si>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</si>
  <si>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</si>
  <si>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</si>
  <si>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</si>
  <si>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</si>
  <si>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</si>
  <si>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</si>
  <si>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</si>
  <si>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</si>
  <si>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</si>
  <si>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</si>
  <si>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</si>
  <si>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</si>
  <si>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</si>
  <si>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</si>
  <si>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</si>
  <si>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</si>
  <si>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</si>
  <si>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</si>
  <si>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</si>
  <si>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</si>
  <si>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</si>
  <si>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</si>
  <si>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</si>
  <si>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</si>
  <si>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</si>
  <si>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</si>
  <si>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</si>
  <si>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</si>
  <si>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</si>
  <si>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</si>
  <si>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</si>
  <si>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</si>
  <si>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</si>
  <si>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</si>
  <si>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</si>
  <si>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</si>
  <si>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</si>
  <si>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</si>
  <si>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</si>
  <si>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</si>
  <si>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</si>
  <si>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</si>
  <si>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</si>
  <si>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</si>
  <si>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</si>
  <si>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</si>
  <si>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</si>
  <si>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</si>
  <si>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</si>
  <si>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</si>
  <si>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</si>
  <si>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</si>
  <si>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</si>
  <si>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</si>
  <si>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</si>
  <si>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</si>
  <si>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</si>
  <si>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</si>
  <si>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</si>
  <si>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</si>
  <si>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</si>
  <si>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</si>
  <si>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</si>
  <si>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</si>
  <si>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</si>
  <si>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</si>
  <si>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</si>
  <si>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</si>
  <si>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</si>
  <si>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</si>
  <si>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</si>
  <si>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</si>
  <si>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</si>
  <si>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</si>
  <si>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</si>
  <si>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</si>
  <si>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</si>
  <si>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</si>
  <si>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</si>
  <si>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</si>
  <si>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</si>
  <si>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</si>
  <si>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</si>
  <si>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</si>
  <si>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</si>
  <si>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</si>
  <si>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</si>
  <si>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</si>
  <si>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</si>
  <si>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</si>
  <si>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</si>
  <si>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</si>
  <si>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</si>
  <si>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</si>
  <si>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</si>
  <si>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</si>
  <si>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</si>
  <si>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</si>
  <si>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</si>
  <si>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</si>
  <si>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</si>
  <si>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</si>
  <si>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</si>
  <si>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</si>
  <si>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</si>
  <si>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</si>
  <si>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</si>
  <si>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</si>
  <si>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</si>
  <si>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</si>
  <si>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</si>
  <si>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</si>
  <si>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</si>
  <si>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</si>
  <si>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</si>
  <si>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</si>
  <si>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</si>
  <si>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</si>
  <si>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</si>
  <si>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</si>
  <si>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</si>
  <si>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</si>
  <si>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</si>
  <si>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</si>
  <si>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</si>
  <si>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</si>
  <si>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</si>
  <si>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</si>
  <si>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</si>
  <si>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</si>
  <si>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</si>
  <si>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</si>
  <si>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</si>
  <si>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</si>
  <si>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</si>
  <si>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</si>
  <si>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</si>
  <si>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</si>
  <si>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</si>
  <si>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</si>
  <si>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</si>
  <si>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</si>
  <si>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</si>
  <si>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</si>
  <si>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</si>
  <si>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</si>
  <si>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</si>
  <si>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</si>
  <si>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</si>
  <si>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</si>
  <si>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</si>
  <si>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</si>
  <si>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</si>
  <si>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</si>
  <si>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</si>
  <si>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</si>
  <si>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</si>
  <si>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</si>
  <si>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</si>
  <si>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</si>
  <si>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</si>
  <si>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</si>
  <si>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</si>
  <si>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</si>
  <si>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</si>
  <si>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</si>
  <si>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</si>
  <si>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</si>
  <si>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</si>
  <si>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</si>
  <si>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</si>
  <si>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</si>
  <si>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</si>
  <si>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</si>
  <si>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</si>
  <si>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</si>
  <si>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</si>
  <si>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</si>
  <si>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</si>
  <si>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</si>
  <si>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</si>
  <si>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</si>
  <si>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</si>
  <si>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</si>
  <si>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</si>
  <si>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</si>
  <si>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</si>
  <si>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</si>
  <si>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</si>
  <si>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</si>
  <si>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</si>
  <si>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</si>
  <si>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</si>
  <si>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</si>
  <si>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</si>
  <si>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</si>
  <si>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</si>
  <si>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</si>
  <si>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</si>
  <si>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</si>
  <si>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</si>
  <si>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</si>
  <si>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</si>
  <si>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</si>
  <si>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</si>
  <si>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</si>
  <si>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</si>
  <si>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</si>
  <si>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</si>
  <si>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</si>
  <si>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</si>
  <si>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</si>
  <si>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</si>
  <si>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</si>
  <si>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</si>
  <si>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</si>
  <si>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</si>
  <si>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</si>
  <si>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</si>
  <si>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</si>
  <si>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</si>
  <si>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</si>
  <si>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</si>
  <si>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</si>
  <si>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</si>
  <si>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</si>
  <si>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</si>
  <si>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</si>
  <si>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</si>
  <si>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</si>
  <si>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</si>
  <si>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</si>
  <si>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</si>
  <si>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</si>
  <si>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</si>
  <si>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</si>
  <si>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</si>
  <si>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</si>
  <si>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</si>
  <si>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</si>
  <si>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</si>
  <si>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</si>
  <si>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</si>
  <si>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</si>
  <si>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</si>
  <si>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</si>
  <si>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</si>
  <si>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</si>
  <si>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</si>
  <si>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</si>
  <si>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</si>
  <si>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</si>
  <si>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</si>
  <si>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</si>
  <si>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</si>
  <si>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</si>
  <si>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</si>
  <si>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</si>
  <si>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</si>
  <si>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</si>
  <si>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</si>
  <si>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</si>
  <si>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</si>
  <si>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</si>
  <si>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</si>
  <si>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</si>
  <si>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</si>
  <si>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</si>
  <si>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</si>
  <si>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</si>
  <si>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</si>
  <si>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</si>
  <si>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</si>
  <si>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</si>
  <si>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</si>
  <si>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</si>
  <si>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</si>
  <si>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</si>
  <si>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</si>
  <si>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</si>
  <si>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</si>
  <si>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</si>
  <si>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</si>
  <si>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</si>
  <si>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</si>
  <si>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</si>
  <si>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</si>
  <si>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</si>
  <si>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</si>
  <si>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</si>
  <si>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</si>
  <si>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</si>
  <si>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</si>
  <si>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</si>
  <si>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</si>
  <si>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</si>
  <si>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</si>
  <si>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</si>
  <si>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</si>
  <si>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</si>
  <si>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</si>
  <si>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</si>
  <si>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</si>
  <si>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</si>
  <si>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</si>
  <si>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</si>
  <si>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</si>
  <si>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</si>
  <si>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</si>
  <si>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</si>
  <si>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</si>
  <si>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</si>
  <si>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</si>
  <si>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</si>
  <si>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</si>
  <si>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</si>
  <si>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</si>
  <si>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</si>
  <si>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</si>
  <si>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</si>
  <si>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</si>
  <si>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</si>
  <si>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</si>
  <si>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</si>
  <si>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</si>
  <si>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</si>
  <si>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</si>
  <si>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</si>
  <si>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</si>
  <si>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</si>
  <si>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</si>
  <si>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</si>
  <si>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</si>
  <si>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</si>
  <si>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</si>
  <si>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</si>
  <si>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</si>
  <si>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</si>
  <si>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</si>
  <si>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</si>
  <si>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</si>
  <si>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</si>
  <si>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</si>
  <si>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</si>
  <si>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</si>
  <si>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</si>
  <si>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</si>
  <si>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</si>
  <si>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</si>
  <si>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</si>
  <si>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</si>
  <si>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</si>
  <si>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</si>
  <si>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</si>
  <si>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</si>
  <si>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</si>
  <si>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</si>
  <si>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</si>
  <si>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</si>
  <si>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</si>
  <si>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</si>
  <si>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</si>
  <si>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</si>
  <si>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</si>
  <si>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</si>
  <si>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</si>
  <si>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</si>
  <si>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</si>
  <si>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</si>
  <si>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</si>
  <si>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</si>
  <si>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</si>
  <si>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</si>
  <si>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</si>
  <si>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</si>
  <si>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</si>
  <si>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</si>
  <si>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</si>
  <si>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</si>
  <si>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</si>
  <si>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</si>
  <si>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</si>
  <si>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</si>
  <si>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</si>
  <si>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</si>
  <si>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</si>
  <si>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</si>
  <si>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</si>
  <si>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</si>
  <si>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</si>
  <si>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</si>
  <si>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</si>
  <si>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</si>
  <si>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</si>
  <si>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</si>
  <si>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</si>
  <si>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</si>
  <si>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</si>
  <si>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</si>
  <si>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</si>
  <si>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</si>
  <si>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</si>
  <si>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</si>
  <si>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</si>
  <si>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</si>
  <si>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</si>
  <si>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</si>
  <si>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</si>
  <si>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</si>
  <si>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</si>
  <si>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</si>
  <si>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</si>
  <si>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</si>
  <si>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</si>
  <si>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</si>
  <si>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</si>
  <si>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</si>
  <si>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</si>
  <si>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</si>
  <si>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</si>
  <si>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</si>
  <si>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</si>
  <si>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</si>
  <si>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</si>
  <si>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</si>
  <si>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</si>
  <si>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</si>
  <si>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</si>
  <si>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</si>
  <si>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</si>
  <si>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</si>
  <si>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</si>
  <si>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</si>
  <si>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</si>
  <si>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</si>
  <si>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</si>
  <si>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</si>
  <si>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</si>
  <si>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</si>
  <si>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</si>
  <si>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</si>
  <si>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</si>
  <si>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</si>
  <si>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</si>
  <si>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</si>
  <si>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</si>
  <si>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</si>
  <si>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</si>
  <si>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</si>
  <si>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</si>
  <si>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</si>
  <si>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</si>
  <si>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</si>
  <si>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</si>
  <si>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</si>
  <si>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</si>
  <si>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</si>
  <si>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</si>
  <si>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</si>
  <si>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</si>
  <si>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</si>
  <si>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</si>
  <si>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</si>
  <si>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</si>
  <si>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</si>
  <si>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</si>
  <si>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</si>
  <si>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</si>
  <si>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</si>
  <si>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</si>
  <si>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</si>
  <si>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</si>
  <si>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</si>
  <si>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</si>
  <si>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</si>
  <si>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</si>
  <si>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</si>
  <si>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</si>
  <si>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</si>
  <si>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</si>
  <si>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</si>
  <si>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</si>
  <si>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</si>
  <si>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</si>
  <si>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</si>
  <si>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</si>
  <si>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</si>
  <si>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</si>
  <si>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</si>
  <si>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</si>
  <si>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</si>
  <si>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</si>
  <si>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</si>
  <si>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</si>
  <si>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</si>
  <si>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</si>
  <si>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</si>
  <si>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</si>
  <si>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</si>
  <si>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</si>
  <si>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</si>
  <si>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</si>
  <si>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</si>
  <si>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</si>
  <si>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</si>
  <si>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</si>
  <si>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</si>
  <si>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</si>
  <si>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</si>
  <si>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</si>
  <si>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</si>
  <si>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</si>
  <si>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</si>
  <si>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</si>
  <si>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</si>
  <si>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</si>
  <si>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</si>
  <si>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</si>
  <si>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</si>
  <si>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</si>
  <si>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</si>
  <si>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</si>
  <si>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</si>
  <si>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</si>
  <si>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</si>
  <si>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</si>
  <si>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</si>
  <si>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</si>
  <si>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</si>
  <si>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</si>
  <si>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</si>
  <si>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</si>
  <si>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</si>
  <si>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</si>
  <si>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</si>
  <si>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</si>
  <si>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</si>
  <si>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</si>
  <si>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</si>
  <si>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</si>
  <si>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</si>
  <si>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</si>
  <si>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</si>
  <si>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</si>
  <si>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</si>
  <si>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</si>
  <si>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</si>
  <si>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</si>
  <si>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</si>
  <si>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</si>
  <si>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</si>
  <si>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</si>
  <si>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</si>
  <si>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</si>
  <si>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</si>
  <si>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</si>
  <si>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</si>
  <si>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</si>
  <si>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</si>
  <si>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</si>
  <si>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</si>
  <si>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</si>
  <si>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</si>
  <si>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</si>
  <si>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</si>
  <si>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</si>
  <si>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</si>
  <si>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</si>
  <si>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</si>
  <si>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</si>
  <si>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</si>
  <si>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</si>
  <si>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</si>
  <si>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</si>
  <si>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</si>
  <si>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</si>
  <si>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</si>
  <si>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</si>
  <si>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</si>
  <si>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</si>
  <si>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</si>
  <si>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</si>
  <si>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</si>
  <si>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</si>
  <si>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</si>
  <si>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</si>
  <si>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</si>
  <si>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</si>
  <si>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</si>
  <si>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</si>
  <si>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</si>
  <si>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</si>
  <si>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</si>
  <si>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</si>
  <si>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</si>
  <si>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</si>
  <si>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</si>
  <si>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</si>
  <si>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</si>
  <si>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</si>
  <si>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</si>
  <si>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</si>
  <si>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</si>
  <si>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</si>
  <si>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</si>
  <si>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</si>
  <si>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</si>
  <si>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</si>
  <si>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</si>
  <si>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</si>
  <si>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</si>
  <si>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</si>
  <si>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</si>
  <si>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</si>
  <si>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</si>
  <si>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</si>
  <si>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</si>
  <si>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</si>
  <si>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</si>
  <si>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</si>
  <si>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</si>
  <si>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</si>
  <si>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</si>
  <si>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</si>
  <si>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</si>
  <si>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</si>
  <si>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</si>
  <si>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</si>
  <si>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</si>
  <si>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</si>
  <si>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</si>
  <si>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</si>
  <si>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</si>
  <si>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</si>
  <si>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</si>
  <si>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</si>
  <si>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</si>
  <si>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</si>
  <si>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</si>
  <si>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</si>
  <si>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</si>
  <si>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</si>
  <si>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</si>
  <si>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</si>
  <si>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</si>
  <si>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</si>
  <si>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</si>
  <si>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</si>
  <si>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</si>
  <si>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</si>
  <si>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</si>
  <si>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</si>
  <si>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</si>
  <si>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</si>
  <si>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</si>
  <si>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</si>
  <si>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</si>
  <si>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</si>
  <si>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</si>
  <si>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</si>
  <si>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</si>
  <si>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</si>
  <si>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</si>
  <si>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</si>
  <si>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</si>
  <si>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</si>
  <si>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</si>
  <si>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</si>
  <si>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</si>
  <si>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</si>
  <si>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</si>
  <si>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</si>
  <si>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</si>
  <si>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</si>
  <si>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</si>
  <si>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</si>
  <si>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</si>
  <si>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</si>
  <si>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</si>
  <si>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</si>
  <si>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</si>
  <si>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</si>
  <si>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</si>
  <si>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</si>
  <si>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</si>
  <si>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</si>
  <si>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</si>
  <si>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</si>
  <si>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</si>
  <si>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</si>
  <si>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</si>
  <si>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</si>
  <si>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</si>
  <si>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</si>
  <si>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</si>
  <si>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</si>
  <si>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</si>
  <si>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</si>
  <si>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</si>
  <si>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</si>
  <si>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</si>
  <si>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</si>
  <si>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</si>
  <si>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</si>
  <si>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</si>
  <si>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</si>
  <si>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</si>
  <si>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</si>
  <si>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</si>
  <si>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</si>
  <si>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</si>
  <si>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</si>
  <si>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</si>
  <si>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</si>
  <si>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</si>
  <si>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</si>
  <si>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</si>
  <si>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</si>
  <si>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</si>
  <si>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</si>
  <si>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</si>
  <si>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</si>
  <si>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</si>
  <si>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</si>
  <si>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</si>
  <si>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</si>
  <si>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</si>
  <si>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</si>
  <si>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</si>
  <si>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</si>
  <si>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</si>
  <si>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</si>
  <si>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</si>
  <si>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</si>
  <si>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</si>
  <si>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</si>
  <si>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</si>
  <si>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</si>
  <si>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</si>
  <si>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</si>
  <si>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</si>
  <si>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</si>
  <si>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</si>
  <si>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</si>
  <si>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</si>
  <si>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</si>
  <si>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</si>
  <si>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</si>
  <si>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</si>
  <si>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</si>
  <si>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</si>
  <si>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</si>
  <si>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</si>
  <si>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</si>
  <si>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</si>
  <si>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</si>
  <si>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</si>
  <si>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</si>
  <si>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</si>
  <si>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</si>
  <si>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</si>
  <si>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</si>
  <si>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</si>
  <si>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</si>
  <si>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</si>
  <si>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</si>
  <si>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</si>
  <si>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</si>
  <si>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</si>
  <si>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</si>
  <si>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</si>
  <si>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</si>
  <si>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</si>
  <si>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</si>
  <si>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</si>
  <si>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</si>
  <si>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</si>
  <si>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</si>
  <si>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</si>
  <si>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</si>
  <si>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</si>
  <si>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</si>
  <si>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</si>
  <si>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</si>
  <si>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</si>
  <si>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</si>
  <si>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</si>
  <si>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</si>
  <si>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</si>
  <si>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</si>
  <si>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</si>
  <si>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</si>
  <si>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</si>
  <si>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</si>
  <si>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</si>
  <si>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</si>
  <si>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</si>
  <si>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</si>
  <si>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</si>
  <si>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</si>
  <si>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</si>
  <si>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</si>
  <si>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</si>
  <si>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</si>
  <si>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</si>
  <si>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</si>
  <si>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</si>
  <si>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</si>
  <si>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</si>
  <si>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</si>
  <si>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</si>
  <si>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</si>
  <si>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</si>
  <si>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</si>
  <si>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</si>
  <si>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</si>
  <si>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</si>
  <si>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</si>
  <si>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</si>
  <si>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</si>
  <si>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</si>
  <si>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</si>
  <si>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</si>
  <si>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</si>
  <si>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</si>
  <si>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</si>
  <si>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</si>
  <si>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</si>
  <si>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</si>
  <si>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</si>
  <si>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</si>
  <si>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</si>
  <si>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</si>
  <si>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</si>
  <si>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</si>
  <si>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</si>
  <si>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</si>
  <si>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</si>
  <si>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</si>
  <si>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</si>
  <si>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</si>
  <si>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</si>
  <si>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</si>
  <si>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</si>
  <si>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</si>
  <si>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</si>
  <si>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</si>
  <si>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</si>
  <si>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</si>
  <si>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</si>
  <si>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</si>
  <si>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</si>
  <si>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</si>
  <si>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</si>
  <si>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</si>
  <si>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</si>
  <si>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</si>
  <si>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</si>
  <si>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</si>
  <si>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</si>
  <si>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</si>
  <si>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</si>
  <si>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</si>
  <si>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</si>
  <si>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</si>
  <si>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</si>
  <si>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</si>
  <si>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</si>
  <si>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</si>
  <si>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</si>
  <si>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</si>
  <si>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</si>
  <si>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</si>
  <si>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</si>
  <si>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</si>
  <si>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</si>
  <si>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</si>
  <si>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</si>
  <si>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</si>
  <si>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</si>
  <si>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</si>
  <si>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</si>
  <si>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</si>
  <si>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</si>
  <si>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</si>
  <si>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</si>
  <si>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</si>
  <si>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</si>
  <si>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</si>
  <si>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</si>
  <si>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</si>
  <si>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</si>
  <si>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</si>
  <si>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</si>
  <si>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</si>
  <si>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</si>
  <si>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</si>
  <si>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</si>
  <si>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</si>
  <si>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</si>
  <si>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</si>
  <si>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</si>
  <si>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</si>
  <si>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</si>
  <si>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</si>
  <si>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</si>
  <si>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</si>
  <si>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</si>
  <si>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</si>
  <si>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</si>
  <si>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</si>
  <si>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</si>
  <si>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</si>
  <si>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</si>
  <si>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</si>
  <si>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</si>
  <si>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</si>
  <si>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</si>
  <si>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</si>
  <si>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</si>
  <si>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</si>
  <si>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</si>
  <si>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</si>
  <si>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</si>
  <si>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</si>
  <si>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</si>
  <si>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</si>
  <si>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</si>
  <si>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</si>
  <si>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</si>
  <si>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</si>
  <si>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</si>
  <si>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</si>
  <si>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</si>
  <si>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</si>
  <si>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</si>
  <si>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</si>
  <si>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</si>
  <si>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</si>
  <si>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</si>
  <si>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</si>
  <si>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</si>
  <si>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</si>
  <si>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</si>
  <si>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</si>
  <si>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</si>
  <si>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</si>
  <si>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</si>
  <si>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</si>
  <si>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</si>
  <si>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</si>
  <si>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</si>
  <si>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</si>
  <si>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</si>
  <si>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</si>
  <si>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</si>
  <si>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</si>
  <si>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</si>
  <si>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</si>
  <si>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</si>
  <si>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</si>
  <si>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</si>
  <si>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</si>
  <si>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</si>
  <si>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</si>
  <si>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</si>
  <si>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</si>
  <si>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</si>
  <si>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</si>
  <si>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</si>
  <si>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</si>
  <si>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</si>
  <si>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</si>
  <si>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</si>
  <si>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</si>
  <si>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</si>
  <si>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</si>
  <si>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</si>
  <si>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</si>
  <si>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</si>
  <si>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</si>
  <si>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</si>
  <si>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</si>
  <si>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</si>
  <si>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</si>
  <si>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</si>
  <si>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</si>
  <si>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</si>
  <si>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</si>
  <si>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</si>
  <si>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</si>
  <si>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</si>
  <si>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</si>
  <si>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</si>
  <si>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</si>
  <si>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</si>
  <si>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</si>
  <si>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</si>
  <si>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</si>
  <si>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</si>
  <si>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</si>
  <si>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</si>
  <si>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</si>
  <si>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</si>
  <si>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</si>
  <si>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</si>
  <si>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</si>
  <si>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</si>
  <si>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</si>
  <si>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</si>
  <si>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</si>
  <si>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</si>
  <si>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</si>
  <si>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</si>
  <si>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</si>
  <si>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</si>
  <si>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</si>
  <si>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</si>
  <si>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</si>
  <si>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</si>
  <si>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</si>
  <si>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</si>
  <si>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</si>
  <si>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</si>
  <si>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</si>
  <si>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</si>
  <si>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</si>
  <si>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</si>
  <si>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</si>
  <si>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</si>
  <si>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</si>
  <si>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</si>
  <si>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</si>
  <si>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</si>
  <si>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</si>
  <si>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</si>
  <si>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</si>
  <si>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</si>
  <si>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</si>
  <si>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</si>
  <si>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</si>
  <si>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</si>
  <si>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</si>
  <si>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</si>
  <si>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</si>
  <si>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</si>
  <si>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</si>
  <si>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</si>
  <si>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</si>
  <si>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</si>
  <si>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</si>
  <si>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</si>
  <si>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</si>
  <si>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</si>
  <si>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</si>
  <si>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</si>
  <si>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</si>
  <si>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</si>
  <si>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</si>
  <si>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</si>
  <si>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</si>
  <si>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</si>
  <si>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</si>
  <si>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</si>
  <si>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</si>
  <si>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</si>
  <si>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</si>
  <si>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</si>
  <si>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</si>
  <si>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</si>
  <si>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</si>
  <si>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</si>
  <si>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</si>
  <si>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</si>
  <si>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</si>
  <si>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</si>
  <si>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</si>
  <si>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</si>
  <si>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</si>
  <si>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</si>
  <si>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</si>
  <si>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</si>
  <si>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</si>
  <si>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</si>
  <si>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</si>
  <si>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</si>
  <si>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</si>
  <si>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</si>
  <si>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</si>
  <si>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</si>
  <si>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</si>
  <si>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</si>
  <si>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</si>
  <si>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</si>
  <si>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</si>
  <si>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</si>
  <si>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</si>
  <si>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</si>
  <si>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</si>
  <si>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</si>
  <si>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</si>
  <si>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</si>
  <si>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</si>
  <si>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</si>
  <si>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</si>
  <si>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</si>
  <si>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</si>
  <si>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</si>
  <si>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</si>
  <si>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</si>
  <si>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</si>
  <si>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</si>
  <si>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</si>
  <si>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</si>
  <si>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</si>
  <si>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</si>
  <si>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</si>
  <si>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</si>
  <si>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</si>
  <si>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</si>
  <si>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</si>
  <si>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</si>
  <si>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</si>
  <si>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</si>
  <si>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</si>
  <si>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</si>
  <si>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</si>
  <si>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</si>
  <si>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</si>
  <si>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</si>
  <si>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</si>
  <si>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</si>
  <si>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</si>
  <si>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</si>
  <si>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</si>
  <si>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</si>
  <si>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</si>
  <si>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</si>
  <si>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</si>
  <si>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</si>
  <si>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</si>
  <si>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</si>
  <si>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</si>
  <si>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</si>
  <si>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</si>
  <si>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</si>
  <si>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</si>
  <si>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</si>
  <si>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</si>
  <si>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</si>
  <si>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</si>
  <si>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</si>
  <si>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</si>
  <si>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</si>
  <si>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</si>
  <si>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</si>
  <si>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</si>
  <si>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</si>
  <si>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</si>
  <si>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</si>
  <si>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</si>
  <si>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</si>
  <si>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</si>
  <si>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</si>
  <si>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</si>
  <si>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</si>
  <si>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</si>
  <si>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</si>
  <si>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</si>
  <si>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</si>
  <si>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</si>
  <si>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</si>
  <si>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</si>
  <si>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</si>
  <si>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</si>
  <si>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</si>
  <si>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</si>
  <si>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</si>
  <si>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</si>
  <si>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</si>
  <si>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</si>
  <si>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</si>
  <si>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</si>
  <si>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</si>
  <si>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</si>
  <si>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</si>
  <si>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</si>
  <si>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</si>
  <si>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</si>
  <si>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</si>
  <si>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</si>
  <si>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</si>
  <si>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</si>
  <si>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</si>
  <si>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</si>
  <si>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</si>
  <si>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</si>
  <si>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</si>
  <si>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</si>
  <si>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</si>
  <si>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</si>
  <si>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</si>
  <si>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</si>
  <si>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</si>
  <si>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</si>
  <si>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</si>
  <si>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</si>
  <si>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</si>
  <si>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</si>
  <si>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</si>
  <si>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</si>
  <si>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</si>
  <si>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</si>
  <si>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</si>
  <si>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</si>
  <si>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</si>
  <si>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</si>
  <si>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</si>
  <si>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</si>
  <si>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</si>
  <si>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</si>
  <si>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</si>
  <si>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</si>
  <si>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</si>
  <si>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</si>
  <si>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</si>
  <si>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</si>
  <si>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</si>
  <si>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</si>
  <si>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</si>
  <si>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</si>
  <si>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</si>
  <si>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</si>
  <si>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</si>
  <si>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</si>
  <si>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</si>
  <si>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</si>
  <si>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</si>
  <si>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</si>
  <si>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</si>
  <si>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</si>
  <si>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</si>
  <si>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</si>
  <si>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</si>
  <si>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</si>
  <si>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</si>
  <si>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</si>
  <si>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</si>
  <si>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</si>
  <si>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</si>
  <si>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</si>
  <si>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</si>
  <si>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</si>
  <si>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</si>
  <si>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</si>
  <si>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</si>
  <si>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</si>
  <si>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</si>
  <si>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</si>
  <si>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</si>
  <si>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</si>
  <si>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</si>
  <si>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</si>
  <si>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</si>
  <si>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</si>
  <si>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</si>
  <si>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</si>
  <si>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</si>
  <si>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</si>
  <si>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</si>
  <si>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</si>
  <si>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</si>
  <si>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</si>
  <si>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</si>
  <si>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</si>
  <si>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</si>
  <si>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</si>
  <si>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</si>
  <si>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</si>
  <si>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</si>
  <si>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</si>
  <si>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</si>
  <si>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</si>
  <si>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</si>
  <si>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</si>
  <si>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</si>
  <si>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</si>
  <si>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</si>
  <si>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</si>
  <si>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</si>
  <si>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</si>
  <si>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</si>
  <si>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</si>
  <si>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</si>
  <si>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</si>
  <si>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</si>
  <si>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</si>
  <si>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</si>
  <si>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</si>
  <si>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</si>
  <si>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</si>
  <si>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</si>
  <si>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</si>
  <si>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</si>
  <si>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</si>
  <si>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</si>
  <si>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</si>
  <si>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</si>
  <si>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</si>
  <si>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</si>
  <si>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</si>
  <si>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</si>
  <si>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</si>
  <si>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</si>
  <si>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</si>
  <si>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</si>
  <si>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</si>
  <si>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</si>
  <si>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</si>
  <si>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</si>
  <si>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</si>
  <si>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</si>
  <si>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</si>
  <si>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</si>
  <si>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</si>
  <si>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</si>
  <si>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</si>
  <si>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</si>
  <si>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</si>
  <si>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</si>
  <si>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</si>
  <si>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</si>
  <si>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</si>
  <si>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</si>
  <si>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</si>
  <si>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</si>
  <si>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</si>
  <si>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</si>
  <si>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</si>
  <si>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</si>
  <si>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</si>
  <si>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</si>
  <si>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</si>
  <si>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</si>
  <si>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</si>
  <si>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</si>
  <si>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</si>
  <si>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</si>
  <si>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</si>
  <si>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</si>
  <si>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</si>
  <si>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</si>
  <si>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</si>
  <si>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</si>
  <si>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</si>
  <si>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</si>
  <si>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</si>
  <si>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</si>
  <si>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</si>
  <si>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</si>
  <si>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</si>
  <si>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</si>
  <si>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</si>
  <si>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</si>
  <si>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</si>
  <si>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</si>
  <si>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</si>
  <si>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</si>
  <si>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</si>
  <si>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</si>
  <si>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</si>
  <si>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</si>
  <si>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</si>
  <si>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</si>
  <si>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</si>
  <si>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</si>
  <si>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</si>
  <si>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</si>
  <si>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</si>
  <si>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</si>
  <si>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</si>
  <si>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</si>
  <si>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</si>
  <si>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</si>
  <si>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</si>
  <si>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</si>
  <si>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</si>
  <si>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</si>
  <si>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</si>
  <si>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</si>
  <si>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</si>
  <si>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</si>
  <si>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</si>
  <si>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</si>
  <si>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</si>
  <si>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</si>
  <si>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</si>
  <si>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</si>
  <si>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</si>
  <si>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</si>
  <si>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</si>
  <si>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</si>
  <si>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</si>
  <si>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</si>
  <si>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</si>
  <si>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</si>
  <si>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</si>
  <si>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</si>
  <si>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</si>
  <si>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</si>
  <si>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</si>
  <si>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</si>
  <si>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</si>
  <si>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</si>
  <si>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</si>
  <si>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</si>
  <si>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</si>
  <si>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</si>
  <si>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</si>
  <si>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</si>
  <si>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</si>
  <si>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</si>
  <si>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</si>
  <si>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</si>
  <si>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</si>
  <si>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</si>
  <si>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</si>
  <si>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</si>
  <si>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</si>
  <si>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</si>
  <si>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</si>
  <si>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</si>
  <si>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</si>
  <si>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</si>
  <si>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</si>
  <si>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</si>
  <si>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</si>
  <si>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</si>
  <si>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</si>
  <si>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</si>
  <si>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</si>
  <si>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</si>
  <si>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</si>
  <si>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</si>
  <si>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</si>
  <si>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</si>
  <si>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</si>
  <si>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</si>
  <si>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</si>
  <si>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</si>
  <si>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</si>
  <si>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</si>
  <si>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</si>
  <si>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</si>
  <si>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</si>
  <si>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</si>
  <si>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</si>
  <si>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</si>
  <si>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</si>
  <si>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</si>
  <si>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</si>
  <si>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</si>
  <si>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</si>
  <si>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</si>
  <si>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</si>
  <si>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</si>
  <si>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</si>
  <si>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</si>
  <si>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</si>
  <si>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</si>
  <si>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</si>
  <si>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</si>
  <si>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</si>
  <si>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</si>
  <si>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</si>
  <si>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</si>
  <si>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</si>
  <si>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</si>
  <si>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</si>
  <si>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</si>
  <si>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</si>
  <si>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</si>
  <si>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</si>
  <si>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</si>
  <si>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</si>
  <si>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</si>
  <si>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</si>
  <si>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</si>
  <si>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</si>
  <si>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</si>
  <si>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</si>
  <si>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</si>
  <si>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</si>
  <si>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</si>
  <si>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</si>
  <si>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</si>
  <si>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</si>
  <si>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</si>
  <si>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</si>
  <si>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</si>
  <si>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</si>
  <si>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</si>
  <si>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</si>
  <si>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</si>
  <si>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</si>
  <si>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</si>
  <si>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</si>
  <si>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</si>
  <si>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</si>
  <si>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</si>
  <si>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</si>
  <si>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</si>
  <si>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</si>
  <si>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</si>
  <si>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</si>
  <si>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</si>
  <si>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</si>
  <si>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</si>
  <si>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</si>
  <si>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</si>
  <si>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</si>
  <si>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</si>
  <si>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</si>
  <si>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</si>
  <si>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</si>
  <si>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</si>
  <si>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</si>
  <si>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</si>
  <si>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</si>
  <si>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</si>
  <si>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</si>
  <si>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</si>
  <si>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</si>
  <si>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</si>
  <si>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</si>
  <si>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</si>
  <si>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</si>
  <si>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</si>
  <si>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</si>
  <si>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</si>
  <si>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</si>
  <si>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</si>
  <si>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</si>
  <si>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</si>
  <si>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</si>
  <si>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</si>
  <si>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</si>
  <si>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</si>
  <si>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</si>
  <si>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</si>
  <si>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</si>
  <si>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</si>
  <si>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</si>
  <si>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</si>
  <si>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</si>
  <si>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</si>
  <si>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</si>
  <si>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</si>
  <si>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</si>
  <si>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</si>
  <si>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</si>
  <si>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</si>
  <si>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</si>
  <si>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</si>
  <si>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</si>
  <si>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</si>
  <si>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</si>
  <si>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</si>
  <si>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</si>
  <si>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</si>
  <si>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</si>
  <si>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</si>
  <si>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</si>
  <si>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</si>
  <si>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</si>
  <si>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</si>
  <si>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</si>
  <si>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</si>
  <si>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</si>
  <si>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</si>
  <si>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</si>
  <si>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</si>
  <si>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</si>
  <si>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</si>
  <si>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</si>
  <si>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</si>
  <si>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</si>
  <si>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</si>
  <si>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</si>
  <si>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</si>
  <si>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</si>
  <si>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</si>
  <si>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</si>
  <si>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</si>
  <si>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</si>
  <si>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</si>
  <si>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</si>
  <si>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</si>
  <si>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</si>
  <si>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</si>
  <si>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</si>
  <si>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</si>
  <si>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</si>
  <si>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</si>
  <si>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</si>
  <si>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</si>
  <si>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</si>
  <si>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</si>
  <si>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</si>
  <si>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</si>
  <si>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</si>
  <si>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</si>
  <si>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</si>
  <si>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</si>
  <si>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</si>
  <si>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</si>
  <si>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</si>
  <si>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</si>
  <si>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</si>
  <si>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</si>
  <si>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</si>
  <si>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</si>
  <si>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</si>
  <si>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</si>
  <si>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</si>
  <si>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</si>
  <si>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</si>
  <si>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</si>
  <si>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</si>
  <si>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</si>
  <si>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</si>
  <si>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</si>
  <si>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</si>
  <si>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</si>
  <si>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</si>
  <si>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</si>
  <si>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</si>
  <si>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</si>
  <si>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</si>
  <si>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</si>
  <si>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</si>
  <si>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</si>
  <si>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</si>
  <si>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</si>
  <si>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</si>
  <si>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</si>
  <si>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</si>
  <si>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</si>
  <si>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</si>
  <si>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</si>
  <si>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</si>
  <si>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</si>
  <si>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</si>
  <si>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</si>
  <si>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</si>
  <si>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</si>
  <si>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</si>
  <si>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</si>
  <si>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</si>
  <si>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</si>
  <si>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</si>
  <si>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</si>
  <si>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</si>
  <si>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</si>
  <si>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</si>
  <si>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</si>
  <si>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</si>
  <si>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</si>
  <si>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</si>
  <si>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</si>
  <si>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</si>
  <si>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</si>
  <si>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</si>
  <si>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</si>
  <si>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</si>
  <si>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</si>
  <si>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</si>
  <si>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</si>
  <si>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</si>
  <si>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</si>
  <si>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</si>
  <si>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</si>
  <si>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</si>
  <si>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</si>
  <si>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</si>
  <si>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</si>
  <si>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</si>
  <si>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</si>
  <si>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</si>
  <si>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</si>
  <si>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</si>
  <si>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</si>
  <si>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</si>
  <si>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</si>
  <si>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</si>
  <si>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</si>
  <si>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</si>
  <si>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</si>
  <si>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</si>
  <si>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</si>
  <si>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</si>
  <si>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</si>
  <si>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</si>
  <si>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</si>
  <si>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</si>
  <si>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</si>
  <si>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</si>
  <si>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</si>
  <si>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</si>
  <si>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</si>
  <si>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</si>
  <si>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</si>
  <si>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</si>
  <si>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</si>
  <si>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</si>
  <si>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</si>
  <si>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</si>
  <si>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</si>
  <si>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</si>
  <si>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</si>
  <si>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</si>
  <si>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</si>
  <si>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</si>
  <si>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</si>
  <si>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</si>
  <si>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</si>
  <si>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</si>
  <si>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</si>
  <si>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</si>
  <si>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</si>
  <si>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</si>
  <si>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</si>
  <si>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</si>
  <si>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</si>
  <si>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</si>
  <si>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</si>
  <si>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</si>
  <si>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</si>
  <si>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</si>
  <si>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</si>
  <si>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</si>
  <si>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</si>
  <si>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</si>
  <si>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</si>
  <si>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</si>
  <si>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</si>
  <si>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</si>
  <si>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</si>
  <si>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</si>
  <si>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</si>
  <si>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</si>
  <si>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</si>
  <si>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</si>
  <si>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</si>
  <si>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</si>
  <si>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</si>
  <si>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</si>
  <si>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</si>
  <si>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</si>
  <si>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</si>
  <si>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</si>
  <si>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</si>
  <si>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</si>
  <si>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</si>
  <si>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</si>
  <si>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</si>
  <si>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</si>
  <si>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</si>
  <si>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</si>
  <si>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</si>
  <si>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</si>
  <si>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</si>
  <si>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</si>
  <si>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</si>
  <si>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</si>
  <si>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</si>
  <si>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</si>
  <si>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</si>
  <si>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</si>
  <si>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</si>
  <si>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</si>
  <si>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</si>
  <si>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</si>
  <si>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</si>
  <si>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</si>
  <si>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</si>
  <si>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</si>
  <si>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</si>
  <si>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</si>
  <si>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</si>
  <si>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</si>
  <si>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</si>
  <si>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</si>
  <si>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</si>
  <si>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</si>
  <si>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</si>
  <si>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</si>
  <si>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</si>
  <si>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</si>
  <si>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</si>
  <si>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</si>
  <si>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</si>
  <si>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</si>
  <si>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</si>
  <si>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</si>
  <si>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</si>
  <si>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</si>
  <si>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</si>
  <si>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</si>
  <si>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</si>
  <si>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</si>
  <si>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</si>
  <si>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</si>
  <si>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</si>
  <si>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</si>
  <si>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</si>
  <si>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</si>
  <si>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</si>
  <si>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</si>
  <si>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</si>
  <si>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</si>
  <si>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</si>
  <si>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</si>
  <si>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</si>
  <si>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</si>
  <si>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</si>
  <si>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</si>
  <si>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</si>
  <si>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</si>
  <si>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</si>
  <si>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</si>
  <si>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</si>
  <si>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</si>
  <si>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</si>
  <si>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</si>
  <si>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</si>
  <si>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</si>
  <si>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</si>
  <si>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</si>
  <si>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</si>
  <si>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</si>
  <si>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</si>
  <si>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</si>
  <si>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</si>
  <si>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</si>
  <si>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</si>
  <si>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</si>
  <si>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</si>
  <si>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</si>
  <si>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</si>
  <si>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</si>
  <si>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</si>
  <si>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</si>
  <si>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</si>
  <si>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</si>
  <si>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</si>
  <si>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</si>
  <si>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</si>
  <si>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</si>
  <si>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</si>
  <si>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</si>
  <si>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</si>
  <si>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</si>
  <si>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</si>
  <si>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</si>
  <si>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</si>
  <si>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</si>
  <si>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</si>
  <si>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</si>
  <si>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</si>
  <si>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</si>
  <si>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</si>
  <si>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</si>
  <si>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</si>
  <si>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</si>
  <si>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</si>
  <si>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</si>
  <si>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</si>
  <si>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</si>
  <si>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</si>
  <si>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</si>
  <si>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</si>
  <si>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</si>
  <si>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</si>
  <si>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</si>
  <si>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</si>
  <si>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</si>
  <si>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</si>
  <si>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</si>
  <si>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</si>
  <si>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</si>
  <si>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</si>
  <si>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</si>
  <si>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</si>
  <si>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</si>
  <si>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</si>
  <si>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</si>
  <si>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</si>
  <si>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</si>
  <si>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</si>
  <si>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</si>
  <si>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</si>
  <si>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</si>
  <si>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</si>
  <si>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</si>
  <si>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</si>
  <si>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</si>
  <si>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</si>
  <si>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</si>
  <si>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</si>
  <si>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</si>
  <si>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</si>
  <si>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</si>
  <si>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</si>
  <si>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</si>
  <si>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</si>
  <si>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</si>
  <si>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</si>
  <si>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</si>
  <si>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</si>
  <si>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</si>
  <si>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</si>
  <si>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</si>
  <si>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</si>
  <si>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</si>
  <si>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</si>
  <si>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</si>
  <si>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</si>
  <si>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</si>
  <si>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</si>
  <si>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</si>
  <si>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</si>
  <si>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</si>
  <si>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</si>
  <si>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</si>
  <si>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</si>
  <si>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</si>
  <si>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</si>
  <si>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</si>
  <si>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</si>
  <si>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</si>
  <si>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</si>
  <si>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</si>
  <si>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</si>
  <si>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</si>
  <si>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</si>
  <si>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</si>
  <si>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</si>
  <si>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</si>
  <si>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</si>
  <si>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</si>
  <si>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</si>
  <si>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</si>
  <si>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</si>
  <si>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</si>
  <si>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</si>
  <si>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</si>
  <si>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</si>
  <si>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</si>
  <si>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</si>
  <si>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</si>
  <si>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</si>
  <si>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</si>
  <si>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</si>
  <si>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</si>
  <si>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</si>
  <si>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</si>
  <si>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</si>
  <si>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</si>
  <si>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</si>
  <si>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</si>
  <si>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</si>
  <si>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</si>
  <si>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</si>
  <si>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</si>
  <si>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</si>
  <si>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</si>
  <si>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</si>
  <si>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</si>
  <si>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</si>
  <si>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</si>
  <si>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</si>
  <si>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</si>
  <si>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</si>
  <si>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</si>
  <si>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</si>
  <si>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</si>
  <si>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</si>
  <si>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</si>
  <si>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</si>
  <si>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</si>
  <si>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</si>
  <si>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</si>
  <si>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</si>
  <si>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</si>
  <si>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</si>
  <si>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</si>
  <si>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</si>
  <si>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</si>
  <si>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</si>
  <si>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</si>
  <si>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</si>
  <si>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</si>
  <si>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</si>
  <si>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</si>
  <si>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</si>
  <si>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</si>
  <si>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</si>
  <si>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</si>
  <si>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</si>
  <si>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</si>
  <si>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</si>
  <si>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</si>
  <si>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</si>
  <si>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</si>
  <si>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</si>
  <si>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</si>
  <si>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</si>
  <si>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</si>
  <si>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</si>
  <si>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</si>
  <si>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</si>
  <si>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</si>
  <si>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</si>
  <si>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</si>
  <si>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</si>
  <si>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</si>
  <si>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</si>
  <si>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</si>
  <si>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</si>
  <si>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</si>
  <si>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</si>
  <si>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</si>
  <si>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</si>
  <si>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</si>
  <si>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</si>
  <si>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</si>
  <si>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</si>
  <si>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</si>
  <si>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</si>
  <si>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</si>
  <si>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</si>
  <si>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</si>
  <si>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</si>
  <si>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</si>
  <si>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</si>
  <si>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</si>
  <si>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</si>
  <si>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</si>
  <si>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</si>
  <si>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</si>
  <si>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</si>
  <si>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</si>
  <si>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</si>
  <si>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</si>
  <si>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</si>
  <si>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</si>
  <si>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</si>
  <si>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</si>
  <si>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</si>
  <si>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</si>
  <si>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</si>
  <si>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</si>
  <si>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</si>
  <si>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</si>
  <si>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</si>
  <si>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</si>
  <si>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</si>
  <si>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</si>
  <si>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</si>
  <si>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</si>
  <si>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</si>
  <si>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</si>
  <si>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</si>
  <si>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</si>
  <si>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</si>
  <si>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</si>
  <si>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</si>
  <si>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</si>
  <si>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</si>
  <si>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</si>
  <si>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</si>
  <si>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</si>
  <si>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</si>
  <si>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</si>
  <si>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</si>
  <si>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</si>
  <si>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</si>
  <si>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</si>
  <si>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</si>
  <si>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</si>
  <si>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</si>
  <si>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</si>
  <si>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</si>
  <si>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</si>
  <si>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</si>
  <si>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</si>
  <si>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</si>
  <si>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</si>
  <si>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</si>
  <si>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</si>
  <si>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</si>
  <si>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</si>
  <si>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</si>
  <si>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</si>
  <si>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</si>
  <si>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</si>
  <si>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</si>
  <si>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</si>
  <si>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</si>
  <si>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</si>
  <si>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</si>
  <si>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</si>
  <si>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</si>
  <si>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</si>
  <si>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</si>
  <si>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</si>
  <si>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</si>
  <si>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</si>
  <si>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</si>
  <si>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</si>
  <si>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</si>
  <si>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</si>
  <si>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</si>
  <si>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</si>
  <si>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</si>
  <si>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</si>
  <si>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</si>
  <si>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</si>
  <si>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</si>
  <si>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</si>
  <si>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</si>
  <si>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</si>
  <si>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</si>
  <si>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</si>
  <si>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</si>
  <si>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</si>
  <si>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</si>
  <si>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</si>
  <si>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</si>
  <si>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</si>
  <si>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</si>
  <si>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</si>
  <si>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</si>
  <si>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</si>
  <si>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</si>
  <si>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</si>
  <si>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</si>
  <si>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</si>
  <si>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</si>
  <si>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</si>
  <si>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</si>
  <si>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</si>
  <si>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</si>
  <si>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</si>
  <si>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</si>
  <si>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</si>
  <si>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</si>
  <si>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</si>
  <si>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</si>
  <si>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</si>
  <si>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</si>
  <si>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</si>
  <si>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</si>
  <si>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</si>
  <si>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</si>
  <si>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</si>
  <si>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</si>
  <si>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</si>
  <si>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</si>
  <si>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</si>
  <si>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</si>
  <si>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</si>
  <si>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</si>
  <si>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</si>
  <si>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</si>
  <si>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</si>
  <si>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</si>
  <si>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</si>
  <si>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</si>
  <si>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</si>
  <si>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</si>
  <si>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</si>
  <si>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</si>
  <si>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</si>
  <si>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</si>
  <si>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</si>
  <si>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</si>
  <si>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</si>
  <si>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</si>
  <si>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</si>
  <si>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</si>
  <si>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</si>
  <si>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</si>
  <si>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</si>
  <si>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</si>
  <si>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</si>
  <si>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</si>
  <si>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</si>
  <si>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</si>
  <si>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</si>
  <si>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</si>
  <si>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</si>
  <si>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</si>
  <si>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</si>
  <si>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</si>
  <si>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</si>
  <si>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</si>
  <si>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</si>
  <si>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</si>
  <si>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</si>
  <si>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</si>
  <si>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</si>
  <si>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</si>
  <si>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</si>
  <si>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</si>
  <si>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</si>
  <si>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</si>
  <si>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</si>
  <si>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</si>
  <si>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</si>
  <si>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</si>
  <si>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</si>
  <si>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</si>
  <si>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</si>
  <si>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</si>
  <si>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</si>
  <si>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</si>
  <si>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</si>
  <si>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</si>
  <si>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</si>
  <si>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</si>
  <si>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</si>
  <si>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</si>
  <si>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</si>
  <si>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</si>
  <si>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</si>
  <si>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</si>
  <si>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</si>
  <si>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</si>
  <si>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</si>
  <si>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</si>
  <si>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</si>
  <si>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</si>
  <si>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</si>
  <si>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</si>
  <si>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</si>
  <si>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</si>
  <si>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</si>
  <si>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</si>
  <si>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</si>
  <si>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</si>
  <si>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</si>
  <si>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</si>
  <si>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</si>
  <si>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</si>
  <si>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</si>
  <si>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</si>
  <si>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</si>
  <si>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</si>
  <si>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</si>
  <si>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</si>
  <si>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</si>
  <si>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</si>
  <si>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</si>
  <si>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</si>
  <si>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</si>
  <si>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</si>
  <si>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</si>
  <si>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</si>
  <si>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</si>
  <si>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</si>
  <si>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</si>
  <si>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</si>
  <si>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</si>
  <si>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</si>
  <si>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</si>
  <si>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</si>
  <si>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</si>
  <si>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</si>
  <si>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</si>
  <si>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</si>
  <si>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</si>
  <si>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</si>
  <si>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</si>
  <si>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</si>
  <si>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</si>
  <si>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</si>
  <si>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</si>
  <si>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</si>
  <si>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</si>
  <si>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</si>
  <si>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</si>
  <si>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</si>
  <si>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</si>
  <si>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</si>
  <si>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</si>
  <si>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</si>
  <si>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</si>
  <si>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</si>
  <si>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</si>
  <si>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</si>
  <si>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</si>
  <si>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</si>
  <si>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</si>
  <si>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</si>
  <si>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</si>
  <si>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</si>
  <si>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</si>
  <si>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</si>
  <si>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</si>
  <si>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</si>
  <si>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</si>
  <si>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</si>
  <si>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</si>
  <si>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</si>
  <si>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</si>
  <si>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</si>
  <si>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</si>
  <si>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</si>
  <si>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</si>
  <si>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</si>
  <si>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</si>
  <si>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</si>
  <si>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</si>
  <si>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</si>
  <si>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</si>
  <si>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</si>
  <si>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</si>
  <si>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</si>
  <si>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</si>
  <si>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</si>
  <si>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</si>
  <si>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</si>
  <si>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</si>
  <si>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</si>
  <si>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</si>
  <si>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</si>
  <si>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</si>
  <si>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</si>
  <si>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</si>
  <si>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</si>
  <si>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</si>
  <si>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</si>
  <si>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</si>
  <si>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</si>
  <si>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</si>
  <si>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</si>
  <si>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</si>
  <si>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</si>
  <si>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</si>
  <si>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</si>
  <si>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</si>
  <si>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</si>
  <si>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</si>
  <si>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</si>
  <si>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</si>
  <si>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</si>
  <si>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</si>
  <si>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</si>
  <si>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</si>
  <si>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</si>
  <si>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</si>
  <si>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</si>
  <si>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</si>
  <si>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</si>
  <si>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</si>
  <si>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</si>
  <si>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</si>
  <si>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</si>
  <si>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</si>
  <si>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</si>
  <si>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</si>
  <si>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</si>
  <si>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</si>
  <si>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</si>
  <si>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</si>
  <si>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</si>
  <si>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</si>
  <si>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</si>
  <si>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</si>
  <si>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</si>
  <si>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</si>
  <si>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</si>
  <si>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</si>
  <si>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</si>
  <si>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</si>
  <si>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</si>
  <si>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</si>
  <si>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</si>
  <si>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</si>
  <si>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</si>
  <si>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</si>
  <si>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</si>
  <si>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</si>
  <si>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</si>
  <si>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</si>
  <si>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</si>
  <si>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</si>
  <si>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</si>
  <si>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</si>
  <si>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</si>
  <si>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</si>
  <si>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</si>
  <si>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</si>
  <si>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</si>
  <si>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</si>
  <si>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</si>
  <si>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</si>
  <si>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</si>
  <si>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</si>
  <si>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</si>
  <si>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</si>
  <si>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</si>
  <si>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</si>
  <si>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</si>
  <si>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</si>
  <si>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</si>
  <si>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</si>
  <si>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</si>
  <si>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</si>
  <si>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</si>
  <si>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</si>
  <si>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</si>
  <si>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</si>
  <si>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</si>
  <si>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</si>
  <si>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</si>
  <si>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</si>
  <si>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</si>
  <si>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</si>
  <si>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</si>
  <si>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</si>
  <si>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</si>
  <si>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</si>
  <si>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</si>
  <si>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</si>
  <si>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</si>
  <si>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</si>
  <si>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</si>
  <si>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</si>
  <si>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</si>
  <si>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</si>
  <si>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</si>
  <si>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</si>
  <si>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</si>
  <si>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</si>
  <si>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</si>
  <si>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</si>
  <si>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</si>
  <si>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</si>
  <si>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</si>
  <si>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</si>
  <si>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</si>
  <si>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</si>
  <si>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</si>
  <si>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</si>
  <si>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</si>
  <si>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</si>
  <si>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</si>
  <si>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</si>
  <si>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</si>
  <si>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</si>
  <si>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</si>
  <si>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</si>
  <si>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</si>
  <si>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</si>
  <si>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</si>
  <si>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</si>
  <si>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</si>
  <si>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</si>
  <si>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</si>
  <si>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</si>
  <si>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</si>
  <si>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</si>
  <si>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</si>
  <si>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</si>
  <si>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</si>
  <si>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</si>
  <si>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</si>
  <si>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</si>
  <si>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</si>
  <si>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</si>
  <si>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</si>
  <si>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</si>
  <si>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</si>
  <si>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</si>
  <si>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</si>
  <si>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</si>
  <si>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</si>
  <si>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</si>
  <si>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</si>
  <si>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</si>
  <si>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</si>
  <si>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</si>
  <si>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</si>
  <si>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</si>
  <si>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</si>
  <si>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</si>
  <si>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</si>
  <si>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</si>
  <si>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</si>
  <si>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</si>
  <si>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</si>
  <si>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</si>
  <si>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</si>
  <si>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</si>
  <si>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</si>
  <si>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</si>
  <si>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</si>
  <si>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</si>
  <si>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</si>
  <si>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</si>
  <si>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</si>
  <si>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</si>
  <si>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</si>
  <si>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</si>
  <si>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</si>
  <si>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</si>
  <si>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</si>
  <si>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</si>
  <si>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</si>
  <si>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</si>
  <si>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</si>
  <si>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</si>
  <si>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</si>
  <si>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</si>
  <si>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</si>
  <si>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</si>
  <si>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</si>
  <si>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</si>
  <si>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</si>
  <si>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</si>
  <si>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</si>
  <si>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</si>
  <si>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</si>
  <si>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</si>
  <si>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</si>
  <si>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</si>
  <si>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</si>
  <si>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</si>
  <si>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</si>
  <si>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</si>
  <si>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</si>
  <si>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</si>
  <si>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</si>
  <si>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</si>
  <si>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</si>
  <si>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</si>
  <si>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</si>
  <si>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</si>
  <si>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</si>
  <si>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</si>
  <si>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</si>
  <si>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</si>
  <si>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</si>
  <si>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</si>
  <si>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</si>
  <si>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</si>
  <si>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</si>
  <si>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</si>
  <si>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</si>
  <si>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</si>
  <si>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</si>
  <si>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</si>
  <si>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</si>
  <si>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</si>
  <si>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</si>
  <si>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</si>
  <si>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</si>
  <si>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</si>
  <si>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</si>
  <si>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</si>
  <si>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</si>
  <si>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</si>
  <si>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</si>
  <si>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</si>
  <si>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</si>
  <si>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</si>
  <si>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</si>
  <si>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</si>
  <si>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</si>
  <si>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</si>
  <si>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</si>
  <si>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</si>
  <si>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</si>
  <si>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</si>
  <si>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</si>
  <si>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</si>
  <si>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</si>
  <si>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</si>
  <si>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</si>
  <si>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</si>
  <si>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</si>
  <si>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</si>
  <si>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</si>
  <si>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</si>
  <si>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</si>
  <si>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</si>
  <si>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</si>
  <si>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</si>
  <si>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</si>
  <si>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</si>
  <si>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</si>
  <si>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</si>
  <si>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</si>
  <si>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</si>
  <si>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</si>
  <si>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</si>
  <si>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</si>
  <si>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</si>
  <si>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</si>
  <si>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</si>
  <si>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</si>
  <si>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</si>
  <si>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</si>
  <si>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</si>
  <si>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</si>
  <si>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</si>
  <si>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</si>
  <si>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</si>
  <si>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</si>
  <si>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</si>
  <si>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</si>
  <si>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</si>
  <si>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</si>
  <si>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</si>
  <si>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</si>
  <si>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</si>
  <si>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</si>
  <si>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</si>
  <si>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</si>
  <si>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</si>
  <si>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</si>
  <si>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</si>
  <si>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</si>
  <si>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</si>
  <si>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</si>
  <si>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</si>
  <si>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</si>
  <si>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</si>
  <si>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</si>
  <si>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</si>
  <si>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</si>
  <si>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</si>
  <si>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</si>
  <si>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</si>
  <si>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</si>
  <si>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</si>
  <si>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</si>
  <si>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</si>
  <si>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</si>
  <si>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</si>
  <si>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</si>
  <si>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</si>
  <si>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</si>
  <si>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</si>
  <si>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</si>
  <si>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</si>
  <si>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</si>
  <si>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</si>
  <si>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</si>
  <si>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</si>
  <si>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</si>
  <si>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</si>
  <si>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</si>
  <si>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</si>
  <si>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</si>
  <si>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</si>
  <si>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</si>
  <si>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</si>
  <si>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</si>
  <si>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</si>
  <si>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</si>
  <si>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</si>
  <si>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</si>
  <si>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</si>
  <si>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</si>
  <si>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</si>
  <si>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</si>
  <si>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</si>
  <si>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</si>
  <si>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</si>
  <si>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</si>
  <si>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</si>
  <si>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</si>
  <si>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</si>
  <si>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</si>
  <si>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</si>
  <si>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</si>
  <si>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</si>
  <si>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</si>
  <si>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</si>
  <si>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</si>
  <si>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</si>
  <si>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</si>
  <si>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</si>
  <si>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</si>
  <si>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</si>
  <si>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</si>
  <si>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</si>
  <si>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</si>
  <si>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</si>
  <si>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</si>
  <si>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</si>
  <si>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</si>
  <si>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</si>
  <si>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</si>
  <si>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</si>
  <si>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</si>
  <si>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</si>
  <si>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</si>
  <si>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</si>
  <si>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</si>
  <si>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</si>
  <si>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</si>
  <si>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</si>
  <si>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</si>
  <si>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</si>
  <si>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</si>
  <si>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</si>
  <si>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</si>
  <si>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</si>
  <si>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</si>
  <si>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</si>
  <si>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</si>
  <si>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</si>
  <si>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</si>
  <si>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</si>
  <si>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</si>
  <si>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</si>
  <si>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</si>
  <si>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</si>
  <si>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</si>
  <si>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</si>
  <si>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</si>
  <si>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</si>
  <si>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</si>
  <si>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</si>
  <si>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</si>
  <si>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</si>
  <si>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</si>
  <si>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</si>
  <si>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</si>
  <si>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</si>
  <si>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</si>
  <si>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</si>
  <si>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</si>
  <si>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</si>
  <si>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</si>
  <si>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</si>
  <si>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</si>
  <si>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</si>
  <si>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</si>
  <si>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</si>
  <si>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</si>
  <si>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</si>
  <si>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</si>
  <si>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</si>
  <si>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</si>
  <si>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</si>
  <si>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</si>
  <si>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</si>
  <si>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</si>
  <si>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</si>
  <si>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</si>
  <si>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</si>
  <si>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</si>
  <si>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</si>
  <si>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</si>
  <si>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</si>
  <si>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</si>
  <si>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</si>
  <si>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</si>
  <si>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</si>
  <si>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</si>
  <si>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</si>
  <si>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</si>
  <si>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</si>
  <si>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</si>
  <si>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</si>
  <si>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</si>
  <si>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</si>
  <si>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</si>
  <si>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</si>
  <si>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</si>
  <si>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</si>
  <si>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</si>
  <si>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</si>
  <si>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</si>
  <si>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</si>
  <si>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</si>
  <si>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</si>
  <si>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</si>
  <si>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</si>
  <si>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</si>
  <si>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</si>
  <si>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</si>
  <si>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</si>
  <si>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</si>
  <si>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</si>
  <si>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</si>
  <si>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</si>
  <si>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</si>
  <si>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</si>
  <si>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</si>
  <si>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</si>
  <si>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</si>
  <si>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</si>
  <si>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</si>
  <si>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</si>
  <si>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</si>
  <si>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</si>
  <si>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</si>
  <si>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</si>
  <si>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</si>
  <si>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</si>
  <si>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</si>
  <si>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</si>
  <si>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</si>
  <si>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</si>
  <si>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</si>
  <si>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</si>
  <si>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</si>
  <si>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</si>
  <si>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</si>
  <si>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</si>
  <si>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</si>
  <si>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</si>
  <si>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</si>
  <si>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</si>
  <si>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</si>
  <si>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</si>
  <si>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</si>
  <si>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</si>
  <si>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</si>
  <si>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</si>
  <si>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</si>
  <si>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</si>
  <si>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</si>
  <si>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</si>
  <si>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</si>
  <si>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</si>
  <si>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</si>
  <si>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</si>
  <si>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</si>
  <si>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</si>
  <si>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</si>
  <si>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</si>
  <si>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</si>
  <si>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</si>
  <si>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</si>
  <si>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</si>
  <si>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</si>
  <si>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</si>
  <si>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</si>
  <si>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</si>
  <si>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</si>
  <si>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</si>
  <si>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</si>
  <si>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</si>
  <si>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</si>
  <si>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</si>
  <si>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</si>
  <si>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</si>
  <si>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</si>
  <si>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</si>
  <si>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</si>
  <si>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</si>
  <si>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</si>
  <si>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</si>
  <si>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</si>
  <si>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</si>
  <si>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</si>
  <si>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</si>
  <si>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</si>
  <si>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</si>
  <si>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</si>
  <si>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</si>
  <si>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</si>
  <si>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</si>
  <si>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</si>
  <si>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</si>
  <si>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</si>
  <si>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</si>
  <si>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</si>
  <si>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</si>
  <si>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</si>
  <si>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</si>
  <si>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</si>
  <si>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</si>
  <si>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</si>
  <si>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</si>
  <si>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</si>
  <si>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</si>
  <si>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</si>
  <si>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</si>
  <si>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</si>
  <si>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</si>
  <si>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</si>
  <si>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</si>
  <si>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</si>
  <si>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</si>
  <si>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</si>
  <si>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</si>
  <si>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</si>
  <si>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</si>
  <si>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</si>
  <si>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</si>
  <si>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</si>
  <si>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</si>
  <si>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</si>
  <si>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</si>
  <si>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</si>
  <si>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</si>
  <si>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</si>
  <si>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</si>
  <si>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</si>
  <si>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</si>
  <si>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</si>
  <si>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</si>
  <si>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</si>
  <si>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</si>
  <si>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</si>
  <si>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</si>
  <si>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</si>
  <si>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</si>
  <si>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</si>
  <si>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</si>
  <si>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</si>
  <si>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</si>
  <si>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</si>
  <si>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</si>
  <si>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</si>
  <si>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</si>
  <si>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</si>
  <si>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</si>
  <si>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</si>
  <si>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</si>
  <si>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</si>
  <si>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</si>
  <si>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</si>
  <si>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</si>
  <si>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</si>
  <si>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</si>
  <si>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</si>
  <si>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</si>
  <si>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</si>
  <si>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</si>
  <si>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</si>
  <si>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</si>
  <si>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</si>
  <si>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</si>
  <si>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</si>
  <si>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</si>
  <si>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</si>
  <si>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</si>
  <si>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</si>
  <si>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</si>
  <si>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</si>
  <si>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</si>
  <si>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</si>
  <si>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</si>
  <si>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</si>
  <si>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</si>
  <si>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</si>
  <si>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</si>
  <si>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</si>
  <si>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</si>
  <si>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</si>
  <si>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</si>
  <si>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</si>
  <si>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</si>
  <si>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</si>
  <si>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</si>
  <si>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</si>
  <si>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</si>
  <si>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</si>
  <si>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</si>
  <si>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</si>
  <si>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</si>
  <si>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</si>
  <si>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</si>
  <si>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</si>
  <si>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</si>
  <si>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</si>
  <si>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</si>
  <si>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</si>
  <si>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</si>
  <si>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</si>
  <si>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</si>
  <si>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</si>
  <si>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</si>
  <si>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</si>
  <si>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</si>
  <si>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</si>
  <si>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</si>
  <si>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</si>
  <si>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</si>
  <si>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</si>
  <si>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</si>
  <si>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</si>
  <si>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</si>
  <si>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</si>
  <si>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</si>
  <si>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</si>
  <si>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</si>
  <si>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</si>
  <si>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</si>
  <si>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</si>
  <si>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</si>
  <si>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</si>
  <si>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</si>
  <si>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</si>
  <si>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</si>
  <si>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</si>
  <si>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</si>
  <si>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</si>
  <si>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</si>
  <si>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</si>
  <si>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</si>
  <si>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</si>
  <si>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</si>
  <si>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</si>
  <si>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</si>
  <si>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</si>
  <si>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</si>
  <si>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</si>
  <si>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</si>
  <si>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</si>
  <si>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</si>
  <si>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</si>
  <si>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</si>
  <si>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</si>
  <si>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</si>
  <si>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</si>
  <si>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</si>
  <si>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</si>
  <si>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</si>
  <si>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</si>
  <si>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</si>
  <si>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</si>
  <si>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</si>
  <si>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</si>
  <si>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</si>
  <si>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</si>
  <si>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</si>
  <si>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</si>
  <si>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</si>
  <si>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</si>
  <si>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</si>
  <si>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</si>
  <si>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</si>
  <si>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</si>
  <si>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</si>
  <si>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</si>
  <si>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</si>
  <si>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</si>
  <si>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</si>
  <si>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</si>
  <si>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</si>
  <si>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</si>
  <si>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</si>
  <si>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</si>
  <si>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</si>
  <si>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</si>
  <si>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</si>
  <si>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</si>
  <si>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</si>
  <si>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</si>
  <si>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</si>
  <si>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</si>
  <si>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</si>
  <si>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</si>
  <si>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</si>
  <si>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</si>
  <si>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</si>
  <si>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</si>
  <si>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</si>
  <si>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</si>
  <si>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</si>
  <si>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</si>
  <si>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</si>
  <si>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</si>
  <si>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</si>
  <si>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</si>
  <si>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</si>
  <si>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</si>
  <si>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</si>
  <si>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</si>
  <si>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</si>
  <si>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</si>
  <si>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</si>
  <si>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</si>
  <si>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</si>
  <si>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</si>
  <si>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</si>
  <si>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</si>
  <si>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</si>
  <si>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</si>
  <si>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</si>
  <si>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</si>
  <si>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</si>
  <si>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</si>
  <si>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</si>
  <si>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</si>
  <si>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</si>
  <si>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</si>
  <si>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</si>
  <si>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</si>
  <si>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</si>
  <si>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</si>
  <si>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</si>
  <si>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</si>
  <si>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</si>
  <si>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</si>
  <si>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</si>
  <si>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</si>
  <si>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</si>
  <si>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</si>
  <si>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</si>
  <si>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</si>
  <si>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</si>
  <si>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</si>
  <si>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</si>
  <si>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</si>
  <si>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</si>
  <si>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</si>
  <si>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</si>
  <si>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</si>
  <si>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</si>
  <si>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</si>
  <si>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</si>
  <si>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</si>
  <si>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</si>
  <si>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</si>
  <si>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</si>
  <si>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</si>
  <si>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</si>
  <si>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</si>
  <si>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</si>
  <si>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</si>
  <si>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</si>
  <si>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</si>
  <si>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</si>
  <si>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</si>
  <si>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</si>
  <si>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</si>
  <si>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</si>
  <si>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</si>
  <si>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</si>
  <si>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</si>
  <si>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</si>
  <si>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</si>
  <si>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</si>
  <si>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</si>
  <si>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</si>
  <si>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</si>
  <si>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</si>
  <si>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</si>
  <si>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</si>
  <si>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</si>
  <si>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</si>
  <si>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</si>
  <si>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</si>
  <si>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</si>
  <si>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</si>
  <si>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</si>
  <si>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</si>
  <si>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</si>
  <si>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</si>
  <si>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</si>
  <si>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</si>
  <si>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</si>
  <si>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</si>
  <si>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</si>
  <si>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</si>
  <si>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</si>
  <si>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</si>
  <si>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</si>
  <si>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</si>
  <si>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</si>
  <si>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</si>
  <si>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</si>
  <si>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</si>
  <si>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</si>
  <si>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</si>
  <si>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</si>
  <si>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</si>
  <si>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</si>
  <si>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</si>
  <si>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</si>
  <si>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</si>
  <si>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</si>
  <si>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</si>
  <si>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</si>
  <si>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</si>
  <si>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</si>
  <si>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</si>
  <si>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</si>
  <si>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</si>
  <si>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</si>
  <si>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</si>
  <si>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</si>
  <si>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</si>
  <si>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</si>
  <si>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</si>
  <si>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</si>
  <si>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</si>
  <si>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</si>
  <si>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</si>
  <si>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</si>
  <si>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</si>
  <si>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</si>
  <si>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</si>
  <si>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</si>
  <si>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</si>
  <si>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</si>
  <si>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</si>
  <si>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</si>
  <si>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</si>
  <si>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</si>
  <si>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</si>
  <si>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</si>
  <si>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</si>
  <si>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</si>
  <si>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</si>
  <si>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</si>
  <si>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</si>
  <si>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</si>
  <si>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</si>
  <si>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</si>
  <si>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</si>
  <si>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</si>
  <si>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</si>
  <si>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</si>
  <si>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</si>
  <si>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</si>
  <si>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</si>
  <si>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</si>
  <si>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</si>
  <si>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</si>
  <si>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</si>
  <si>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</si>
  <si>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</si>
  <si>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</si>
  <si>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</si>
  <si>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</si>
  <si>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</si>
  <si>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</si>
  <si>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</si>
  <si>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</si>
  <si>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</si>
  <si>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</si>
  <si>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</si>
  <si>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</si>
  <si>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</si>
  <si>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</si>
  <si>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</si>
  <si>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</si>
  <si>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</si>
  <si>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</si>
  <si>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</si>
  <si>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</si>
  <si>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</si>
  <si>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</si>
  <si>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</si>
  <si>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</si>
  <si>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</si>
  <si>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</si>
  <si>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</si>
  <si>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</si>
  <si>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</si>
  <si>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</si>
  <si>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</si>
  <si>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</si>
  <si>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</si>
  <si>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</si>
  <si>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</si>
  <si>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</si>
  <si>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</si>
  <si>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</si>
  <si>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</si>
  <si>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</si>
  <si>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</si>
  <si>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</si>
  <si>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</si>
  <si>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</si>
  <si>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</si>
  <si>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</si>
  <si>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</si>
  <si>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</si>
  <si>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</si>
  <si>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</si>
  <si>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</si>
  <si>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</si>
  <si>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</si>
  <si>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</si>
  <si>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</si>
  <si>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</si>
  <si>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</si>
  <si>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</si>
  <si>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</si>
  <si>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</si>
  <si>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</si>
  <si>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</si>
  <si>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</si>
  <si>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</si>
  <si>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</si>
  <si>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</si>
  <si>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</si>
  <si>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</si>
  <si>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</si>
  <si>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</si>
  <si>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</si>
  <si>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</si>
  <si>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</si>
  <si>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</si>
  <si>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</si>
  <si>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</si>
  <si>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</si>
  <si>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</si>
  <si>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</si>
  <si>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</si>
  <si>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</si>
  <si>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</si>
  <si>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</si>
  <si>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</si>
  <si>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</si>
  <si>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</si>
  <si>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</si>
  <si>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</si>
  <si>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</si>
  <si>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</si>
  <si>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</si>
  <si>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</si>
  <si>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</si>
  <si>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</si>
  <si>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</si>
  <si>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</si>
  <si>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</si>
  <si>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</si>
  <si>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</si>
  <si>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</si>
  <si>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</si>
  <si>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</si>
  <si>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</si>
  <si>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</si>
  <si>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</si>
  <si>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</si>
  <si>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</si>
  <si>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</si>
  <si>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</si>
  <si>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</si>
  <si>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</si>
  <si>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</si>
  <si>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</si>
  <si>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</si>
  <si>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</si>
  <si>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</si>
  <si>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</si>
  <si>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</si>
  <si>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</si>
  <si>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</si>
  <si>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</si>
  <si>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</si>
  <si>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</si>
  <si>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</si>
  <si>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</si>
  <si>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</si>
  <si>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</si>
  <si>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</si>
  <si>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</si>
  <si>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</si>
  <si>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</si>
  <si>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</si>
  <si>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</si>
  <si>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</si>
  <si>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</si>
  <si>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</si>
  <si>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</si>
  <si>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</si>
  <si>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</si>
  <si>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</si>
  <si>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</si>
  <si>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</si>
  <si>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</si>
  <si>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</si>
  <si>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</si>
  <si>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</si>
  <si>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</si>
  <si>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</si>
  <si>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</si>
  <si>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</si>
  <si>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</si>
  <si>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</si>
  <si>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</si>
  <si>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</si>
  <si>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</si>
  <si>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</si>
  <si>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</si>
  <si>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</si>
  <si>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</si>
  <si>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</si>
  <si>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</si>
  <si>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</si>
  <si>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</si>
  <si>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</si>
  <si>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</si>
  <si>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</si>
  <si>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</si>
  <si>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</si>
  <si>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</si>
  <si>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</si>
  <si>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</si>
  <si>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</si>
  <si>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</si>
  <si>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</si>
  <si>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</si>
  <si>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</si>
  <si>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</si>
  <si>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</si>
  <si>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</si>
  <si>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</si>
  <si>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</si>
  <si>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</si>
  <si>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</si>
  <si>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</si>
  <si>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</si>
  <si>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</si>
  <si>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</si>
  <si>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</si>
  <si>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</si>
  <si>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</si>
  <si>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</si>
  <si>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</si>
  <si>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</si>
  <si>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</si>
  <si>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</si>
  <si>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</si>
  <si>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</si>
  <si>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</si>
  <si>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</si>
  <si>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</si>
  <si>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</si>
  <si>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</si>
  <si>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</si>
  <si>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</si>
  <si>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</si>
  <si>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</si>
  <si>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</si>
  <si>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</si>
  <si>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</si>
  <si>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</si>
  <si>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</si>
  <si>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</si>
  <si>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</si>
  <si>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</si>
  <si>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</si>
  <si>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</si>
  <si>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</si>
  <si>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</si>
  <si>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</si>
  <si>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</si>
  <si>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</si>
  <si>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</si>
  <si>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</si>
  <si>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</si>
  <si>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</si>
  <si>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</si>
  <si>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</si>
  <si>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</si>
  <si>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</si>
  <si>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</si>
  <si>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</si>
  <si>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</si>
  <si>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</si>
  <si>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</si>
  <si>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</si>
  <si>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</si>
  <si>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</si>
  <si>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</si>
  <si>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</si>
  <si>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</si>
  <si>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</si>
  <si>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</si>
  <si>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</si>
  <si>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</si>
  <si>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</si>
  <si>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</si>
  <si>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</si>
  <si>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</si>
  <si>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</si>
  <si>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</si>
  <si>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</si>
  <si>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</si>
  <si>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</si>
  <si>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</si>
  <si>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</si>
  <si>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</si>
  <si>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</si>
  <si>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</si>
  <si>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</si>
  <si>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</si>
  <si>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</si>
  <si>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</si>
  <si>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</si>
  <si>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</si>
  <si>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</si>
  <si>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</si>
  <si>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</si>
  <si>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</si>
  <si>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</si>
  <si>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</si>
  <si>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</si>
  <si>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</si>
  <si>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</si>
  <si>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</si>
  <si>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</si>
  <si>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</si>
  <si>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</si>
  <si>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</si>
  <si>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</si>
  <si>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</si>
  <si>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</si>
  <si>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</si>
  <si>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</si>
  <si>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</si>
  <si>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</si>
  <si>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</si>
  <si>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</si>
  <si>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</si>
  <si>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</si>
  <si>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</si>
  <si>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</si>
  <si>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</si>
  <si>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</si>
  <si>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</si>
  <si>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</si>
  <si>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</si>
  <si>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</si>
  <si>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</si>
  <si>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</si>
  <si>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</si>
  <si>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</si>
  <si>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</si>
  <si>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</si>
  <si>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</si>
  <si>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</si>
  <si>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</si>
  <si>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</si>
  <si>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</si>
  <si>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</si>
  <si>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</si>
  <si>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</si>
  <si>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</si>
  <si>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</si>
  <si>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</si>
  <si>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</si>
  <si>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</si>
  <si>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</si>
  <si>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</si>
  <si>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</si>
  <si>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</si>
  <si>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</si>
  <si>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</si>
  <si>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</si>
  <si>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</si>
  <si>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</si>
  <si>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</si>
  <si>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</si>
  <si>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</si>
  <si>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</si>
  <si>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</si>
  <si>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</si>
  <si>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</si>
  <si>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</si>
  <si>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</si>
  <si>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</si>
  <si>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</si>
  <si>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</si>
  <si>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</si>
  <si>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</si>
  <si>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</si>
  <si>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</si>
  <si>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</si>
  <si>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</si>
  <si>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</si>
  <si>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</si>
  <si>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</si>
  <si>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</si>
  <si>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</si>
  <si>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</si>
  <si>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</si>
  <si>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</si>
  <si>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</si>
  <si>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</si>
  <si>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</si>
  <si>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</si>
  <si>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</si>
  <si>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</si>
  <si>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</si>
  <si>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</si>
  <si>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</si>
  <si>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</si>
  <si>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</si>
  <si>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</si>
  <si>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</si>
  <si>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</si>
  <si>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</si>
  <si>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</si>
  <si>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</si>
  <si>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</si>
  <si>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</si>
  <si>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</si>
  <si>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</si>
  <si>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</si>
  <si>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</si>
  <si>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</si>
  <si>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</si>
  <si>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</si>
  <si>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</si>
  <si>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</si>
  <si>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</si>
  <si>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</si>
  <si>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</si>
  <si>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</si>
  <si>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</si>
  <si>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</si>
  <si>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</si>
  <si>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</si>
  <si>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</si>
  <si>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</si>
  <si>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</si>
  <si>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</si>
  <si>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</si>
  <si>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</si>
  <si>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</si>
  <si>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</si>
  <si>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</si>
  <si>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</si>
  <si>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</si>
  <si>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</si>
  <si>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</si>
  <si>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</si>
  <si>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</si>
  <si>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</si>
  <si>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</si>
  <si>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</si>
  <si>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</si>
  <si>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</si>
  <si>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</si>
  <si>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</si>
  <si>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</si>
  <si>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</si>
  <si>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</si>
  <si>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</si>
  <si>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</si>
  <si>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</si>
  <si>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</si>
  <si>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</si>
  <si>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</si>
  <si>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</si>
  <si>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</si>
  <si>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</si>
  <si>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</si>
  <si>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</si>
  <si>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</si>
  <si>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</si>
  <si>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</si>
  <si>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</si>
  <si>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</si>
  <si>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</si>
  <si>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</si>
  <si>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</si>
  <si>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</si>
  <si>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</si>
  <si>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</si>
  <si>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</si>
  <si>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</si>
  <si>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</si>
  <si>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</si>
  <si>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</si>
  <si>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</si>
  <si>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</si>
  <si>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</si>
  <si>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</si>
  <si>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</si>
  <si>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</si>
  <si>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</si>
  <si>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</si>
  <si>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</si>
  <si>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</si>
  <si>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</si>
  <si>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</si>
  <si>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</si>
  <si>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</si>
  <si>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</si>
  <si>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</si>
  <si>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</si>
  <si>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</si>
  <si>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</si>
  <si>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</si>
  <si>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</si>
  <si>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</si>
  <si>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</si>
  <si>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</si>
  <si>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</si>
  <si>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</si>
  <si>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</si>
  <si>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</si>
  <si>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</si>
  <si>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</si>
  <si>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</si>
  <si>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</si>
  <si>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</si>
  <si>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</si>
  <si>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</si>
  <si>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</si>
  <si>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</si>
  <si>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</si>
  <si>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</si>
  <si>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</si>
  <si>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</si>
  <si>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</si>
  <si>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</si>
  <si>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</si>
  <si>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</si>
  <si>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</si>
  <si>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</si>
  <si>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</si>
  <si>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</si>
  <si>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</si>
  <si>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</si>
  <si>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</si>
  <si>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</si>
  <si>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</si>
  <si>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</si>
  <si>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</si>
  <si>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</si>
  <si>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</si>
  <si>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</si>
  <si>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</si>
  <si>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</si>
  <si>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</si>
  <si>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</si>
  <si>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</si>
  <si>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</si>
  <si>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</si>
  <si>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</si>
  <si>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</si>
  <si>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</si>
  <si>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</si>
  <si>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</si>
  <si>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</si>
  <si>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</si>
  <si>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</si>
  <si>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</si>
  <si>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</si>
  <si>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</si>
  <si>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</si>
  <si>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</si>
  <si>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</si>
  <si>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</si>
  <si>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</si>
  <si>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</si>
  <si>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</si>
  <si>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</si>
  <si>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</si>
  <si>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</si>
  <si>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</si>
  <si>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</si>
  <si>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</si>
  <si>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</si>
  <si>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</si>
  <si>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</si>
  <si>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</si>
  <si>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</si>
  <si>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</si>
  <si>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</si>
  <si>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</si>
  <si>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</si>
  <si>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</si>
  <si>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</si>
  <si>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</si>
  <si>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</si>
  <si>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</si>
  <si>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</si>
  <si>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</si>
  <si>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</si>
  <si>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</si>
  <si>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</si>
  <si>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</si>
  <si>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</si>
  <si>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</si>
  <si>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</si>
  <si>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</si>
  <si>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</si>
  <si>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</si>
  <si>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</si>
  <si>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</si>
  <si>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</si>
  <si>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</si>
  <si>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</si>
  <si>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</si>
  <si>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</si>
  <si>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</si>
  <si>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</si>
  <si>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</si>
  <si>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</si>
  <si>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</si>
  <si>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</si>
  <si>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</si>
  <si>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</si>
  <si>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</si>
  <si>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</si>
  <si>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</si>
  <si>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</si>
  <si>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</si>
  <si>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</si>
  <si>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</si>
  <si>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</si>
  <si>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</si>
  <si>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</si>
  <si>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</si>
  <si>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</si>
  <si>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</si>
  <si>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</si>
  <si>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</si>
  <si>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</si>
  <si>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</si>
  <si>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</si>
  <si>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</si>
  <si>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</si>
  <si>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</si>
  <si>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</si>
  <si>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</si>
  <si>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</si>
  <si>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</si>
  <si>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</si>
  <si>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</si>
  <si>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</si>
  <si>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</si>
  <si>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</si>
  <si>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</si>
  <si>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</si>
  <si>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</si>
  <si>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</si>
  <si>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</si>
  <si>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</si>
  <si>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</si>
  <si>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</si>
  <si>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</si>
  <si>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</si>
  <si>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</si>
  <si>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</si>
  <si>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</si>
  <si>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</si>
  <si>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</si>
  <si>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</si>
  <si>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</si>
  <si>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</si>
  <si>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</si>
  <si>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</si>
  <si>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</si>
  <si>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</si>
  <si>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</si>
  <si>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</si>
  <si>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</si>
  <si>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</si>
  <si>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</si>
  <si>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</si>
  <si>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</si>
  <si>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</si>
  <si>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</si>
  <si>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</si>
  <si>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</si>
  <si>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</si>
  <si>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</si>
  <si>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</si>
  <si>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</si>
  <si>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</si>
  <si>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</si>
  <si>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</si>
  <si>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</si>
  <si>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</si>
  <si>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</si>
  <si>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</si>
  <si>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</si>
  <si>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</si>
  <si>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</si>
  <si>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</si>
  <si>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</si>
  <si>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</si>
  <si>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</si>
  <si>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</si>
  <si>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</si>
  <si>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</si>
  <si>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</si>
  <si>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</si>
  <si>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</si>
  <si>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</si>
  <si>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</si>
  <si>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</si>
  <si>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</si>
  <si>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</si>
  <si>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</si>
  <si>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</si>
  <si>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</si>
  <si>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</si>
  <si>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</si>
  <si>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</si>
  <si>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</si>
  <si>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</si>
  <si>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</si>
  <si>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</si>
  <si>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</si>
  <si>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</si>
  <si>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</si>
  <si>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</si>
  <si>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</si>
  <si>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</si>
  <si>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</si>
  <si>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</si>
  <si>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</si>
  <si>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</si>
  <si>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</si>
  <si>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</si>
  <si>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</si>
  <si>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</si>
  <si>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</si>
  <si>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</si>
  <si>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</si>
  <si>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</si>
  <si>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</si>
  <si>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</si>
  <si>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</si>
  <si>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</si>
  <si>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</si>
  <si>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</si>
  <si>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</si>
  <si>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</si>
  <si>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</si>
  <si>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</si>
  <si>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</si>
  <si>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</si>
  <si>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</si>
  <si>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</si>
  <si>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</si>
  <si>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</si>
  <si>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</si>
  <si>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</si>
  <si>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</si>
  <si>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</si>
  <si>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</si>
  <si>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</si>
  <si>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</si>
  <si>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</si>
  <si>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</si>
  <si>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</si>
  <si>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</si>
  <si>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</si>
  <si>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</si>
  <si>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</si>
  <si>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</si>
  <si>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</si>
  <si>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</si>
  <si>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</si>
  <si>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</si>
  <si>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</si>
  <si>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</si>
  <si>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</si>
  <si>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</si>
  <si>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</si>
  <si>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</si>
  <si>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</si>
  <si>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</si>
  <si>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</si>
  <si>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</si>
  <si>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</si>
  <si>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</si>
  <si>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</si>
  <si>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</si>
  <si>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</si>
  <si>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</si>
  <si>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</si>
  <si>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</si>
  <si>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</si>
  <si>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</si>
  <si>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</si>
  <si>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</si>
  <si>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</si>
  <si>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</si>
  <si>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</si>
  <si>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</si>
  <si>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</si>
  <si>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</si>
  <si>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</si>
  <si>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</si>
  <si>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</si>
  <si>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</si>
  <si>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</si>
  <si>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</si>
  <si>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</si>
  <si>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</si>
  <si>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</si>
  <si>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</si>
  <si>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</si>
  <si>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</si>
  <si>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</si>
  <si>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</si>
  <si>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</si>
  <si>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</si>
  <si>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</si>
  <si>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</si>
  <si>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</si>
  <si>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</si>
  <si>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</si>
  <si>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</si>
  <si>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</si>
  <si>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</si>
  <si>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</si>
  <si>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</si>
  <si>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</si>
  <si>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</si>
  <si>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</si>
  <si>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</si>
  <si>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</si>
  <si>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</si>
  <si>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</si>
  <si>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</si>
  <si>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</si>
  <si>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</si>
  <si>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</si>
  <si>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</si>
  <si>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</si>
  <si>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</si>
  <si>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</si>
  <si>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</si>
  <si>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</si>
  <si>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</si>
  <si>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</si>
  <si>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</si>
  <si>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</si>
  <si>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</si>
  <si>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</si>
  <si>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</si>
  <si>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</si>
  <si>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</si>
  <si>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</si>
  <si>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</si>
  <si>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</si>
  <si>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</si>
  <si>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</si>
  <si>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</si>
  <si>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</si>
  <si>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</si>
  <si>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</si>
  <si>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</si>
  <si>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</si>
  <si>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</si>
  <si>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</si>
  <si>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</si>
  <si>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</si>
  <si>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</si>
  <si>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</si>
  <si>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</si>
  <si>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</si>
  <si>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</si>
  <si>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</si>
  <si>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</si>
  <si>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</si>
  <si>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</si>
  <si>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</si>
  <si>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</si>
  <si>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</si>
  <si>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</si>
  <si>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</si>
  <si>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</si>
  <si>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</si>
  <si>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</si>
  <si>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</si>
  <si>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</si>
  <si>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</si>
  <si>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</si>
  <si>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</si>
  <si>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</si>
  <si>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</si>
  <si>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</si>
  <si>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</si>
  <si>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</si>
  <si>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</si>
  <si>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</si>
  <si>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</si>
  <si>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</si>
  <si>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</si>
  <si>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</si>
  <si>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</si>
  <si>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</si>
  <si>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</si>
  <si>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</si>
  <si>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</si>
  <si>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</si>
  <si>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</si>
  <si>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</si>
  <si>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</si>
  <si>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</si>
  <si>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</si>
  <si>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</si>
  <si>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</si>
  <si>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</si>
  <si>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</si>
  <si>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</si>
  <si>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</si>
  <si>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</si>
  <si>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</si>
  <si>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</si>
  <si>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</si>
  <si>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</si>
  <si>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</si>
  <si>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</si>
  <si>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</si>
  <si>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</si>
  <si>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</si>
  <si>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</si>
  <si>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</si>
  <si>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</si>
  <si>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</si>
  <si>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</si>
  <si>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</si>
  <si>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</si>
  <si>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</si>
  <si>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</si>
  <si>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</si>
  <si>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</si>
  <si>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</si>
  <si>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</si>
  <si>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</si>
  <si>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</si>
  <si>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</si>
  <si>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</si>
  <si>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</si>
  <si>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</si>
  <si>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</si>
  <si>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</si>
  <si>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</si>
  <si>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</si>
  <si>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</si>
  <si>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</si>
  <si>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</si>
  <si>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</si>
  <si>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</si>
  <si>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</si>
  <si>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</si>
  <si>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</si>
  <si>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</si>
  <si>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</si>
  <si>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</si>
  <si>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</si>
  <si>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</si>
  <si>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</si>
  <si>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</si>
  <si>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</si>
  <si>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</si>
  <si>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</si>
  <si>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</si>
  <si>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</si>
  <si>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</si>
  <si>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</si>
  <si>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</si>
  <si>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</si>
  <si>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</si>
  <si>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</si>
  <si>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</si>
  <si>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</si>
  <si>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</si>
  <si>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</si>
  <si>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</si>
  <si>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</si>
  <si>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</si>
  <si>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</si>
  <si>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</si>
  <si>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</si>
  <si>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</si>
  <si>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</si>
  <si>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</si>
  <si>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</si>
  <si>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</si>
  <si>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</si>
  <si>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</si>
  <si>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</si>
  <si>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</si>
  <si>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</si>
  <si>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</si>
  <si>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</si>
  <si>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</si>
  <si>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</si>
  <si>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</si>
  <si>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</si>
  <si>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</si>
  <si>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</si>
  <si>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</si>
  <si>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</si>
  <si>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</si>
  <si>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</si>
  <si>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</si>
  <si>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</si>
  <si>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</si>
  <si>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</si>
  <si>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</si>
  <si>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</si>
  <si>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</si>
  <si>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</si>
  <si>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</si>
  <si>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</si>
  <si>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</si>
  <si>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</si>
  <si>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</si>
  <si>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</si>
  <si>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</si>
  <si>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</si>
  <si>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</si>
  <si>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</si>
  <si>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</si>
  <si>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</si>
  <si>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</si>
  <si>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</si>
  <si>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</si>
  <si>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</si>
  <si>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</si>
  <si>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</si>
  <si>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</si>
  <si>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</si>
  <si>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</si>
  <si>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</si>
  <si>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</si>
  <si>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</si>
  <si>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</si>
  <si>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</si>
  <si>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</si>
  <si>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</si>
  <si>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</si>
  <si>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</si>
  <si>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</si>
  <si>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</si>
  <si>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</si>
  <si>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</si>
  <si>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</si>
  <si>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</si>
  <si>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</si>
  <si>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</si>
  <si>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</si>
  <si>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</si>
  <si>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</si>
  <si>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</si>
  <si>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</si>
  <si>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</si>
  <si>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</si>
  <si>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</si>
  <si>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</si>
  <si>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</si>
  <si>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</si>
  <si>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</si>
  <si>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</si>
  <si>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</si>
  <si>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</si>
  <si>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</si>
  <si>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</si>
  <si>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</si>
  <si>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</si>
  <si>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</si>
  <si>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</si>
  <si>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</si>
  <si>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</si>
  <si>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</si>
  <si>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</si>
  <si>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</si>
  <si>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</si>
  <si>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</si>
  <si>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</si>
  <si>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</si>
  <si>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</si>
  <si>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</si>
  <si>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</si>
  <si>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</si>
  <si>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</si>
  <si>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</si>
  <si>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</si>
  <si>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</si>
  <si>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</si>
  <si>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</si>
  <si>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</si>
  <si>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</si>
  <si>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</si>
  <si>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</si>
  <si>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</si>
  <si>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</si>
  <si>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</si>
  <si>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</si>
  <si>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</si>
  <si>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</si>
  <si>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</si>
  <si>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</si>
  <si>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</si>
  <si>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</si>
  <si>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</si>
  <si>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</si>
  <si>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</si>
  <si>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</si>
  <si>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</si>
  <si>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</si>
  <si>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</si>
  <si>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</si>
  <si>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</si>
  <si>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</si>
  <si>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</si>
  <si>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</si>
  <si>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</si>
  <si>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</si>
  <si>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</si>
  <si>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</si>
  <si>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</si>
  <si>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</si>
  <si>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</si>
  <si>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</si>
  <si>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</si>
  <si>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</si>
  <si>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</si>
  <si>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</si>
  <si>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</si>
  <si>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</si>
  <si>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</si>
  <si>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</si>
  <si>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</si>
  <si>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</si>
  <si>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</si>
  <si>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</si>
  <si>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</si>
  <si>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</si>
  <si>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</si>
  <si>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</si>
  <si>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</si>
  <si>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</si>
  <si>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</si>
  <si>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</si>
  <si>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</si>
  <si>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</si>
  <si>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</si>
  <si>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</si>
  <si>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</si>
  <si>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</si>
  <si>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</si>
  <si>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</si>
  <si>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</si>
  <si>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</si>
  <si>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</si>
  <si>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</si>
  <si>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</si>
  <si>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</si>
  <si>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</si>
  <si>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</si>
  <si>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</si>
  <si>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</si>
  <si>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</si>
  <si>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</si>
  <si>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</si>
  <si>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</si>
  <si>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</si>
  <si>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</si>
  <si>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</si>
  <si>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</si>
  <si>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</si>
  <si>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</si>
  <si>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</si>
  <si>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</si>
  <si>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</si>
  <si>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</si>
  <si>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</si>
  <si>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</si>
  <si>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</si>
  <si>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</si>
  <si>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</si>
  <si>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</si>
  <si>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</si>
  <si>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</si>
  <si>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</si>
  <si>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</si>
  <si>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</si>
  <si>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</si>
  <si>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</si>
  <si>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</si>
  <si>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</si>
  <si>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</si>
  <si>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</si>
  <si>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</si>
  <si>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</si>
  <si>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</si>
  <si>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</si>
  <si>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</si>
  <si>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</si>
  <si>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</si>
  <si>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</si>
  <si>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</si>
  <si>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</si>
  <si>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</si>
  <si>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</si>
  <si>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</si>
  <si>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</si>
  <si>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</si>
  <si>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</si>
  <si>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</si>
  <si>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</si>
  <si>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</si>
  <si>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</si>
  <si>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</si>
  <si>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</si>
  <si>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</si>
  <si>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</si>
  <si>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</si>
  <si>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</si>
  <si>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</si>
  <si>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</si>
  <si>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</si>
  <si>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</si>
  <si>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</si>
  <si>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</si>
  <si>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</si>
  <si>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</si>
  <si>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</si>
  <si>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</si>
  <si>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</si>
  <si>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</si>
  <si>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</si>
  <si>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</si>
  <si>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</si>
  <si>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</si>
  <si>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</si>
  <si>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</si>
  <si>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</si>
  <si>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</si>
  <si>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</si>
  <si>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</si>
  <si>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</si>
  <si>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</si>
  <si>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</si>
  <si>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</si>
  <si>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</si>
  <si>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</si>
  <si>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</si>
  <si>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</si>
  <si>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</si>
  <si>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</si>
  <si>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</si>
  <si>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</si>
  <si>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</si>
  <si>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</si>
  <si>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</si>
  <si>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</si>
  <si>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</si>
  <si>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</si>
  <si>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</si>
  <si>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</si>
  <si>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</si>
  <si>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</si>
  <si>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</si>
  <si>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</si>
  <si>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</si>
  <si>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</si>
  <si>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</si>
  <si>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</si>
  <si>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</si>
  <si>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</si>
  <si>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</si>
  <si>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</si>
  <si>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</si>
  <si>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</si>
  <si>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</si>
  <si>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</si>
  <si>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</si>
  <si>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</si>
  <si>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</si>
  <si>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</si>
  <si>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</si>
  <si>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</si>
  <si>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</si>
  <si>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</si>
  <si>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</si>
  <si>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</si>
  <si>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</si>
  <si>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</si>
  <si>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</si>
  <si>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</si>
  <si>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</si>
  <si>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</si>
  <si>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</si>
  <si>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</si>
  <si>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</si>
  <si>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</si>
  <si>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</si>
  <si>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</si>
  <si>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</si>
  <si>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</si>
  <si>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</si>
  <si>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</si>
  <si>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</si>
  <si>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</si>
  <si>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</si>
  <si>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</si>
  <si>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</si>
  <si>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</si>
  <si>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</si>
  <si>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</si>
  <si>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</si>
  <si>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</si>
  <si>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</si>
  <si>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</si>
  <si>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</si>
  <si>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</si>
  <si>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</si>
  <si>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</si>
  <si>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</si>
  <si>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</si>
  <si>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</si>
  <si>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</si>
  <si>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</si>
  <si>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</si>
  <si>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</si>
  <si>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</si>
  <si>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</si>
  <si>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</si>
  <si>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</si>
  <si>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</si>
  <si>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</si>
  <si>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</si>
  <si>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</si>
  <si>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</si>
  <si>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</si>
  <si>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</si>
  <si>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</si>
  <si>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</si>
  <si>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</si>
  <si>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</si>
  <si>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</si>
  <si>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</si>
  <si>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</si>
  <si>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</si>
  <si>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</si>
  <si>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</si>
  <si>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</si>
  <si>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</si>
  <si>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</si>
  <si>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</si>
  <si>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</si>
  <si>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</si>
  <si>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</si>
  <si>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</si>
  <si>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</si>
  <si>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</si>
  <si>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</si>
  <si>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</si>
  <si>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</si>
  <si>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</si>
  <si>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</si>
  <si>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</si>
  <si>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</si>
  <si>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</si>
  <si>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</si>
  <si>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</si>
  <si>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</si>
  <si>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</si>
  <si>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</si>
  <si>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</si>
  <si>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</si>
  <si>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</si>
  <si>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</si>
  <si>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</si>
  <si>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</si>
  <si>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</si>
  <si>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</si>
  <si>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</si>
  <si>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</si>
  <si>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</si>
  <si>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</si>
  <si>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</si>
  <si>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</si>
  <si>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</si>
  <si>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</si>
  <si>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</si>
  <si>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</si>
  <si>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</si>
  <si>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</si>
  <si>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</si>
  <si>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</si>
  <si>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</si>
  <si>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</si>
  <si>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</si>
  <si>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</si>
  <si>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</si>
  <si>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</si>
  <si>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</si>
  <si>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</si>
  <si>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</si>
  <si>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</si>
  <si>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</si>
  <si>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</si>
  <si>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</si>
  <si>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</si>
  <si>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</si>
  <si>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</si>
  <si>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</si>
  <si>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</si>
  <si>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</si>
  <si>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</si>
  <si>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</si>
  <si>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</si>
  <si>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</si>
  <si>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</si>
  <si>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</si>
  <si>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</si>
  <si>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</si>
  <si>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</si>
  <si>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</si>
  <si>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</si>
  <si>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</si>
  <si>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</si>
  <si>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</si>
  <si>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</si>
  <si>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</si>
  <si>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</si>
  <si>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</si>
  <si>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</si>
  <si>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</si>
  <si>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</si>
  <si>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</si>
  <si>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</si>
  <si>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</si>
  <si>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</si>
  <si>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</si>
  <si>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</si>
  <si>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</si>
  <si>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</si>
  <si>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</si>
  <si>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</si>
  <si>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</si>
  <si>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</si>
  <si>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</si>
  <si>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</si>
  <si>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</si>
  <si>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</si>
  <si>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</si>
  <si>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</si>
  <si>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</si>
  <si>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</si>
  <si>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</si>
  <si>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</si>
  <si>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</si>
  <si>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</si>
  <si>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</si>
  <si>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</si>
  <si>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</si>
  <si>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</si>
  <si>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</si>
  <si>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</si>
  <si>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</si>
  <si>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</si>
  <si>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</si>
  <si>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</si>
  <si>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</si>
  <si>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</si>
  <si>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</si>
  <si>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</si>
  <si>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</si>
  <si>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</si>
  <si>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</si>
  <si>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</si>
  <si>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</si>
  <si>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</si>
  <si>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</si>
  <si>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</si>
  <si>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</si>
  <si>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</si>
  <si>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</si>
  <si>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</si>
  <si>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</si>
  <si>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</si>
  <si>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</si>
  <si>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</si>
  <si>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</si>
  <si>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</si>
  <si>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</si>
  <si>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</si>
  <si>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</si>
  <si>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</si>
  <si>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</si>
  <si>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</si>
  <si>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</si>
  <si>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</si>
  <si>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</si>
  <si>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</si>
  <si>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</si>
  <si>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</si>
  <si>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</si>
  <si>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</si>
  <si>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</si>
  <si>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</si>
  <si>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</si>
  <si>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</si>
  <si>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</si>
  <si>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</si>
  <si>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</si>
  <si>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</si>
  <si>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</si>
  <si>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</si>
  <si>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</si>
  <si>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</si>
  <si>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</si>
  <si>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</si>
  <si>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</si>
  <si>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</si>
  <si>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</si>
  <si>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</si>
  <si>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</si>
  <si>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</si>
  <si>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</si>
  <si>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</si>
  <si>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</si>
  <si>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</si>
  <si>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</si>
  <si>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</si>
  <si>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</si>
  <si>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</si>
  <si>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</si>
  <si>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</si>
  <si>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</si>
  <si>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</si>
  <si>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</si>
  <si>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</si>
  <si>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</si>
  <si>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</si>
  <si>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</si>
  <si>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</si>
  <si>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</si>
  <si>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</si>
  <si>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</si>
  <si>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</si>
  <si>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</si>
  <si>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</si>
  <si>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</si>
  <si>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</si>
  <si>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</si>
  <si>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</si>
  <si>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</si>
  <si>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</si>
  <si>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</si>
  <si>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</si>
  <si>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</si>
  <si>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</si>
  <si>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</si>
  <si>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</si>
  <si>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</si>
  <si>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</si>
  <si>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</si>
  <si>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</si>
  <si>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</si>
  <si>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</si>
  <si>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</si>
  <si>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</si>
  <si>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</si>
  <si>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</si>
  <si>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</si>
  <si>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</si>
  <si>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</si>
  <si>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</si>
  <si>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</si>
  <si>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</si>
  <si>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</si>
  <si>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</si>
  <si>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</si>
  <si>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</si>
  <si>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</si>
  <si>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</si>
  <si>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</si>
  <si>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</si>
  <si>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</si>
  <si>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</si>
  <si>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</si>
  <si>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</si>
  <si>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</si>
  <si>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</si>
  <si>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</si>
  <si>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</si>
  <si>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</si>
  <si>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</si>
  <si>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</si>
  <si>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</si>
  <si>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</si>
  <si>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</si>
  <si>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</si>
  <si>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</si>
  <si>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</si>
  <si>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</si>
  <si>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</si>
  <si>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</si>
  <si>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</si>
  <si>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</si>
  <si>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</si>
  <si>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</si>
  <si>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</si>
  <si>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</si>
  <si>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</si>
  <si>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</si>
  <si>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</si>
  <si>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</si>
  <si>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</si>
  <si>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</si>
  <si>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</si>
  <si>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</si>
  <si>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</si>
  <si>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</si>
  <si>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</si>
  <si>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</si>
  <si>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</si>
  <si>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</si>
  <si>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</si>
  <si>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</si>
  <si>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</si>
  <si>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</si>
  <si>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</si>
  <si>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</si>
  <si>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</si>
  <si>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</si>
  <si>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</si>
  <si>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</si>
  <si>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</si>
  <si>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</si>
  <si>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</si>
  <si>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</si>
  <si>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</si>
  <si>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</si>
  <si>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</si>
  <si>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</si>
  <si>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</si>
  <si>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</si>
  <si>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</si>
  <si>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</si>
  <si>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</si>
  <si>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</si>
  <si>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</si>
  <si>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</si>
  <si>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</si>
  <si>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</si>
  <si>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</si>
  <si>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</si>
  <si>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</si>
  <si>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</si>
  <si>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</si>
  <si>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</si>
  <si>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</si>
  <si>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</si>
  <si>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</si>
  <si>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</si>
  <si>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</si>
  <si>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</si>
  <si>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</si>
  <si>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</si>
  <si>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</si>
  <si>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</si>
  <si>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</si>
  <si>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</si>
  <si>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</si>
  <si>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</si>
  <si>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</si>
  <si>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</si>
  <si>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</si>
  <si>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</si>
  <si>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</si>
  <si>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</si>
  <si>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</si>
  <si>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</si>
  <si>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</si>
  <si>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</si>
  <si>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</si>
  <si>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</si>
  <si>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</si>
  <si>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</si>
  <si>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</si>
  <si>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</si>
  <si>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</si>
  <si>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</si>
  <si>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</si>
  <si>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</si>
  <si>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</si>
  <si>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</si>
  <si>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</si>
  <si>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</si>
  <si>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</si>
  <si>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</si>
  <si>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</si>
  <si>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</si>
  <si>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</si>
  <si>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</si>
  <si>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</si>
  <si>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</si>
  <si>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</si>
  <si>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</si>
  <si>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</si>
  <si>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</si>
  <si>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</si>
  <si>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</si>
  <si>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</si>
  <si>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</si>
  <si>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</si>
  <si>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</si>
  <si>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</si>
  <si>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</si>
  <si>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</si>
  <si>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</si>
  <si>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</si>
  <si>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</si>
  <si>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</si>
  <si>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</si>
  <si>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</si>
  <si>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</si>
  <si>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</si>
  <si>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</si>
  <si>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</si>
  <si>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</si>
  <si>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</si>
  <si>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</si>
  <si>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</si>
  <si>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</si>
  <si>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</si>
  <si>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</si>
  <si>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</si>
  <si>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</si>
  <si>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</si>
  <si>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</si>
  <si>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</si>
  <si>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</si>
  <si>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</si>
  <si>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</si>
  <si>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</si>
  <si>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</si>
  <si>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</si>
  <si>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</si>
  <si>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</si>
  <si>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</si>
  <si>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</si>
  <si>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</si>
  <si>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</si>
  <si>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</si>
  <si>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</si>
  <si>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</si>
  <si>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</si>
  <si>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</si>
  <si>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</si>
  <si>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</si>
  <si>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</si>
  <si>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</si>
  <si>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</si>
  <si>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</si>
  <si>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</si>
  <si>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</si>
  <si>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</si>
  <si>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</si>
  <si>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</si>
  <si>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</si>
  <si>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</si>
  <si>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</si>
  <si>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</si>
  <si>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</si>
  <si>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</si>
  <si>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</si>
  <si>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</si>
  <si>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</si>
  <si>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</si>
  <si>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</si>
  <si>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</si>
  <si>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</si>
  <si>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</si>
  <si>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</si>
  <si>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</si>
  <si>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</si>
  <si>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</si>
  <si>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</si>
  <si>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</si>
  <si>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</si>
  <si>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</si>
  <si>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</si>
  <si>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</si>
  <si>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</si>
  <si>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</si>
  <si>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</si>
  <si>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</si>
  <si>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</si>
  <si>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</si>
  <si>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</si>
  <si>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</si>
  <si>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</si>
  <si>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</si>
  <si>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</si>
  <si>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</si>
  <si>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</si>
  <si>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</si>
  <si>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</si>
  <si>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</si>
  <si>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</si>
  <si>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</si>
  <si>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</si>
  <si>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</si>
  <si>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</si>
  <si>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</si>
  <si>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</si>
  <si>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</si>
  <si>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</si>
  <si>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</si>
  <si>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</si>
  <si>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</si>
  <si>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</si>
  <si>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</si>
  <si>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</si>
  <si>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</si>
  <si>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</si>
  <si>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</si>
  <si>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</si>
  <si>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</si>
  <si>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</si>
  <si>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</si>
  <si>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</si>
  <si>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</si>
  <si>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</si>
  <si>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</si>
  <si>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</si>
  <si>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</si>
  <si>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</si>
  <si>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</si>
  <si>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</si>
  <si>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</si>
  <si>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</si>
  <si>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</si>
  <si>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</si>
  <si>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</si>
  <si>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</si>
  <si>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</si>
  <si>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</si>
  <si>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</si>
  <si>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</si>
  <si>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</si>
  <si>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</si>
  <si>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</si>
  <si>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</si>
  <si>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</si>
  <si>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</si>
  <si>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</si>
  <si>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</si>
  <si>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</si>
  <si>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</si>
  <si>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</si>
  <si>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</si>
  <si>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</si>
  <si>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</si>
  <si>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</si>
  <si>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</si>
  <si>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</si>
  <si>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</si>
  <si>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</si>
  <si>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</si>
  <si>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</si>
  <si>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</si>
  <si>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</si>
  <si>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</si>
  <si>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</si>
  <si>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</si>
  <si>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</si>
  <si>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</si>
  <si>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</si>
  <si>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</si>
  <si>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</si>
  <si>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</si>
  <si>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</si>
  <si>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</si>
  <si>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</si>
  <si>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</si>
  <si>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</si>
  <si>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</si>
  <si>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</si>
  <si>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</si>
  <si>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</si>
  <si>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</si>
  <si>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</si>
  <si>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</si>
  <si>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</si>
  <si>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</si>
  <si>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</si>
  <si>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</si>
  <si>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</si>
  <si>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</si>
  <si>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</si>
  <si>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</si>
  <si>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</si>
  <si>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</si>
  <si>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</si>
  <si>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</si>
  <si>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</si>
  <si>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</si>
  <si>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</si>
  <si>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</si>
  <si>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</si>
  <si>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</si>
  <si>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</si>
  <si>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</si>
  <si>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</si>
  <si>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</si>
  <si>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</si>
  <si>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</si>
  <si>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</si>
  <si>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</si>
  <si>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</si>
  <si>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</si>
  <si>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</si>
  <si>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</si>
  <si>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</si>
  <si>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</si>
  <si>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</si>
  <si>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</si>
  <si>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</si>
  <si>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</si>
  <si>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</si>
  <si>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</si>
  <si>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</si>
  <si>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</si>
  <si>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</si>
  <si>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</si>
  <si>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</si>
  <si>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</si>
  <si>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</si>
  <si>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</si>
  <si>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</si>
  <si>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</si>
  <si>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</si>
  <si>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</si>
  <si>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</si>
  <si>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</si>
  <si>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</si>
  <si>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</si>
  <si>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</si>
  <si>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</si>
  <si>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</si>
  <si>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</si>
  <si>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</si>
  <si>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</si>
  <si>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</si>
  <si>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</si>
  <si>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</si>
  <si>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</si>
  <si>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</si>
  <si>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</si>
  <si>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</si>
  <si>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</si>
  <si>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</si>
  <si>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</si>
  <si>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</si>
  <si>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</si>
  <si>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</si>
  <si>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</si>
  <si>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</si>
  <si>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</si>
  <si>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</si>
  <si>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</si>
  <si>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</si>
  <si>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</si>
  <si>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</si>
  <si>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</si>
  <si>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</si>
  <si>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</si>
  <si>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</si>
  <si>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</si>
  <si>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</si>
  <si>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</si>
  <si>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</si>
  <si>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</si>
  <si>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</si>
  <si>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</si>
  <si>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</si>
  <si>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</si>
  <si>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</si>
  <si>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</si>
  <si>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</si>
  <si>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</si>
  <si>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</si>
  <si>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</si>
  <si>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</si>
  <si>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</si>
  <si>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</si>
  <si>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</si>
  <si>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</si>
  <si>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</si>
  <si>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</si>
  <si>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</si>
  <si>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</si>
  <si>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</si>
  <si>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</si>
  <si>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</si>
  <si>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</si>
  <si>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</si>
  <si>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</si>
  <si>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</si>
  <si>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</si>
  <si>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</si>
  <si>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</si>
  <si>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</si>
  <si>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</si>
  <si>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</si>
  <si>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</si>
  <si>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</si>
  <si>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</si>
  <si>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</si>
  <si>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</si>
  <si>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</si>
  <si>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</si>
  <si>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</si>
  <si>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</si>
  <si>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</si>
  <si>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</si>
  <si>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</si>
  <si>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</si>
  <si>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</si>
  <si>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</si>
  <si>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</si>
  <si>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</si>
  <si>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</si>
  <si>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</si>
  <si>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</si>
  <si>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</si>
  <si>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</si>
  <si>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</si>
  <si>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</si>
  <si>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</si>
  <si>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</si>
  <si>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</si>
  <si>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</si>
  <si>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</si>
  <si>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</si>
  <si>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</si>
  <si>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</si>
  <si>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</si>
  <si>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</si>
  <si>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</si>
  <si>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</si>
  <si>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</si>
  <si>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</si>
  <si>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</si>
  <si>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</si>
  <si>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</si>
  <si>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</si>
  <si>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</si>
  <si>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</si>
  <si>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</si>
  <si>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</si>
  <si>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</si>
  <si>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</si>
  <si>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</si>
  <si>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</si>
  <si>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</si>
  <si>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</si>
  <si>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</si>
  <si>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</si>
  <si>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</si>
  <si>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</si>
  <si>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</si>
  <si>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</si>
  <si>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</si>
  <si>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</si>
  <si>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</si>
  <si>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</si>
  <si>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</si>
  <si>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</si>
  <si>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</si>
  <si>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</si>
  <si>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</si>
  <si>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</si>
  <si>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</si>
  <si>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</si>
  <si>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</si>
  <si>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</si>
  <si>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</si>
  <si>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</si>
  <si>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</si>
  <si>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</si>
  <si>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</si>
  <si>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</si>
  <si>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</si>
  <si>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</si>
  <si>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</si>
  <si>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</si>
  <si>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</si>
  <si>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</si>
  <si>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</si>
  <si>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</si>
  <si>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</si>
  <si>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</si>
  <si>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</si>
  <si>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</si>
  <si>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</si>
  <si>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</si>
  <si>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</si>
  <si>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</si>
  <si>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</si>
  <si>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</si>
  <si>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</si>
  <si>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</si>
  <si>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</si>
  <si>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</si>
  <si>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</si>
  <si>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</si>
  <si>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</si>
  <si>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</si>
  <si>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</si>
  <si>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</si>
  <si>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</si>
  <si>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</si>
  <si>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</si>
  <si>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</si>
  <si>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</si>
  <si>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</si>
  <si>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</si>
  <si>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</si>
  <si>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</si>
  <si>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</si>
  <si>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</si>
  <si>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</si>
  <si>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</si>
  <si>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</si>
  <si>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</si>
  <si>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</si>
  <si>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</si>
  <si>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</si>
  <si>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</si>
  <si>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</si>
  <si>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</si>
  <si>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</si>
  <si>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</si>
  <si>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</si>
  <si>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</si>
  <si>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</si>
  <si>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</si>
  <si>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</si>
  <si>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</si>
  <si>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</si>
  <si>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</si>
  <si>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</si>
  <si>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</si>
  <si>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</si>
  <si>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</si>
  <si>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</si>
  <si>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</si>
  <si>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</si>
  <si>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</si>
  <si>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</si>
  <si>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</si>
  <si>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</si>
  <si>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</si>
  <si>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</si>
  <si>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</si>
  <si>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</si>
  <si>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</si>
  <si>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</si>
  <si>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</si>
  <si>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</si>
  <si>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</si>
  <si>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</si>
  <si>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</si>
  <si>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</si>
  <si>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</si>
  <si>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</si>
  <si>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</si>
  <si>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</si>
  <si>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</si>
  <si>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</si>
  <si>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</si>
  <si>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</si>
  <si>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</si>
  <si>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</si>
  <si>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</si>
  <si>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</si>
  <si>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</si>
  <si>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</si>
  <si>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</si>
  <si>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</si>
  <si>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</si>
  <si>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</si>
  <si>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</si>
  <si>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</si>
  <si>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</si>
  <si>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</si>
  <si>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</si>
  <si>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</si>
  <si>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</si>
  <si>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</si>
  <si>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</si>
  <si>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</si>
  <si>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</si>
  <si>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</si>
  <si>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</si>
  <si>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</si>
  <si>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</si>
  <si>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</si>
  <si>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</si>
  <si>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</si>
  <si>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</si>
  <si>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</si>
  <si>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</si>
  <si>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</si>
  <si>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</si>
  <si>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</si>
  <si>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</si>
  <si>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</si>
  <si>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</si>
  <si>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</si>
  <si>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</si>
  <si>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</si>
  <si>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</si>
  <si>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</si>
  <si>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</si>
  <si>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</si>
  <si>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</si>
  <si>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</si>
  <si>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</si>
  <si>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</si>
  <si>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</si>
  <si>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</si>
  <si>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</si>
  <si>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</si>
  <si>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</si>
  <si>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</si>
  <si>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</si>
  <si>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</si>
  <si>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</si>
  <si>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</si>
  <si>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</si>
  <si>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</si>
  <si>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</si>
  <si>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</si>
  <si>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</si>
  <si>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</si>
  <si>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</si>
  <si>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</si>
  <si>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</si>
  <si>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</si>
  <si>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</si>
  <si>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</si>
  <si>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</si>
  <si>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</si>
  <si>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</si>
  <si>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</si>
  <si>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</si>
  <si>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</si>
  <si>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</si>
  <si>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</si>
  <si>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</si>
  <si>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</si>
  <si>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</si>
  <si>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</si>
  <si>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</si>
  <si>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</si>
  <si>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</si>
  <si>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</si>
  <si>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</si>
  <si>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</si>
  <si>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</si>
  <si>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</si>
  <si>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</si>
  <si>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</si>
  <si>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</si>
  <si>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</si>
  <si>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</si>
  <si>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</si>
  <si>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</si>
  <si>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</si>
  <si>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</si>
  <si>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</si>
  <si>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</si>
  <si>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</si>
  <si>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</si>
  <si>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</si>
  <si>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</si>
  <si>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</si>
  <si>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</si>
  <si>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</si>
  <si>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</si>
  <si>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</si>
  <si>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</si>
  <si>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</si>
  <si>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</si>
  <si>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</si>
  <si>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</si>
  <si>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</si>
  <si>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</si>
  <si>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</si>
  <si>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</si>
  <si>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</si>
  <si>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</si>
  <si>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</si>
  <si>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</si>
  <si>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</si>
  <si>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</si>
  <si>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</si>
  <si>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</si>
  <si>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</si>
  <si>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</si>
  <si>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</si>
  <si>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</si>
  <si>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</si>
  <si>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</si>
  <si>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</si>
  <si>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</si>
  <si>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</si>
  <si>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</si>
  <si>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</si>
  <si>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</si>
  <si>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</si>
  <si>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</si>
  <si>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</si>
  <si>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</si>
  <si>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</si>
  <si>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</si>
  <si>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</si>
  <si>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</si>
  <si>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</si>
  <si>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</si>
  <si>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</si>
  <si>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</si>
  <si>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</si>
  <si>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</si>
  <si>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</si>
  <si>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</si>
  <si>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</si>
  <si>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</si>
  <si>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</si>
  <si>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</si>
  <si>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</si>
  <si>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</si>
  <si>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</si>
  <si>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</si>
  <si>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</si>
  <si>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</si>
  <si>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</si>
  <si>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</si>
  <si>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</si>
  <si>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</si>
  <si>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</si>
  <si>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</si>
  <si>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</si>
  <si>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</si>
  <si>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</si>
  <si>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</si>
  <si>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</si>
  <si>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</si>
  <si>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</si>
  <si>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</si>
  <si>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</si>
  <si>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</si>
  <si>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</si>
  <si>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</si>
  <si>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</si>
  <si>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</si>
  <si>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</si>
  <si>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</si>
  <si>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</si>
  <si>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</si>
  <si>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</si>
  <si>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</si>
  <si>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</si>
  <si>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</si>
  <si>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</si>
  <si>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</si>
  <si>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</si>
  <si>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</si>
  <si>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</si>
  <si>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</si>
  <si>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</si>
  <si>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</si>
  <si>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</si>
  <si>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</si>
  <si>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</si>
  <si>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</si>
  <si>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</si>
  <si>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</si>
  <si>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</si>
  <si>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</si>
  <si>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</si>
  <si>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</si>
  <si>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</si>
  <si>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</si>
  <si>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</si>
  <si>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</si>
  <si>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</si>
  <si>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</si>
  <si>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</si>
  <si>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</si>
  <si>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</si>
  <si>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</si>
  <si>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</si>
  <si>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</si>
  <si>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</si>
  <si>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</si>
  <si>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</si>
  <si>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</si>
  <si>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</si>
  <si>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</si>
  <si>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</si>
  <si>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</si>
  <si>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</si>
  <si>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</si>
  <si>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</si>
  <si>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</si>
  <si>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</si>
  <si>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</si>
  <si>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</si>
  <si>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</si>
  <si>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</si>
  <si>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</si>
  <si>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</si>
  <si>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</si>
  <si>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</si>
  <si>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</si>
  <si>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</si>
  <si>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</si>
  <si>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</si>
  <si>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</si>
  <si>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</si>
  <si>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</si>
  <si>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</si>
  <si>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</si>
  <si>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</si>
  <si>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</si>
  <si>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</si>
  <si>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</si>
  <si>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</si>
  <si>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</si>
  <si>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</si>
  <si>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</si>
  <si>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</si>
  <si>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</si>
  <si>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</si>
  <si>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</si>
  <si>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</si>
  <si>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</si>
  <si>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</si>
  <si>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</si>
  <si>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</si>
  <si>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</si>
  <si>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</si>
  <si>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</si>
  <si>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</si>
  <si>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</si>
  <si>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</si>
  <si>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</si>
  <si>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</si>
  <si>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</si>
  <si>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</si>
  <si>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</si>
  <si>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</si>
  <si>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</si>
  <si>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</si>
  <si>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</si>
  <si>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</si>
  <si>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</si>
  <si>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</si>
  <si>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</si>
  <si>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</si>
  <si>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</si>
  <si>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</si>
  <si>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</si>
  <si>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</si>
  <si>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</si>
  <si>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</si>
  <si>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</si>
  <si>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</si>
  <si>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</si>
  <si>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</si>
  <si>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</si>
  <si>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</si>
  <si>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</si>
  <si>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</si>
  <si>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</si>
  <si>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</si>
  <si>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</si>
  <si>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</si>
  <si>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</si>
  <si>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</si>
  <si>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</si>
  <si>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</si>
  <si>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</si>
  <si>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</si>
  <si>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</si>
  <si>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</si>
  <si>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</si>
  <si>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</si>
  <si>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</si>
  <si>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</si>
  <si>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</si>
  <si>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</si>
  <si>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</si>
  <si>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</si>
  <si>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</si>
  <si>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</si>
  <si>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</si>
  <si>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</si>
  <si>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</si>
  <si>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</si>
  <si>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</si>
  <si>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</si>
  <si>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</si>
  <si>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</si>
  <si>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</si>
  <si>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</si>
  <si>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</si>
  <si>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</si>
  <si>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</si>
  <si>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</si>
  <si>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</si>
  <si>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</si>
  <si>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</si>
  <si>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</si>
  <si>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</si>
  <si>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</si>
  <si>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</si>
  <si>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</si>
  <si>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</si>
  <si>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</si>
  <si>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</si>
  <si>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</si>
  <si>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</si>
  <si>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</si>
  <si>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</si>
  <si>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</si>
  <si>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</si>
  <si>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</si>
  <si>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</si>
  <si>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</si>
  <si>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</si>
  <si>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</si>
  <si>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</si>
  <si>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</si>
  <si>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</si>
  <si>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</si>
  <si>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</si>
  <si>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</si>
  <si>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</si>
  <si>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</si>
  <si>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</si>
  <si>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</si>
  <si>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</si>
  <si>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</si>
  <si>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</si>
  <si>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</si>
  <si>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</si>
  <si>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</si>
  <si>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</si>
  <si>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</si>
  <si>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</si>
  <si>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</si>
  <si>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</si>
  <si>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</si>
  <si>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</si>
  <si>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</si>
  <si>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</si>
  <si>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</si>
  <si>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</si>
  <si>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</si>
  <si>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</si>
  <si>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</si>
  <si>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</si>
  <si>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</si>
  <si>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</si>
  <si>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</si>
  <si>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</si>
  <si>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</si>
  <si>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</si>
  <si>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</si>
  <si>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</si>
  <si>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</si>
  <si>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</si>
  <si>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</si>
  <si>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</si>
  <si>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</si>
  <si>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</si>
  <si>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</si>
  <si>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</si>
  <si>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</si>
  <si>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</si>
  <si>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</si>
  <si>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</si>
  <si>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</si>
  <si>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</si>
  <si>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</si>
  <si>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</si>
  <si>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</si>
  <si>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</si>
  <si>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</si>
  <si>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</si>
  <si>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</si>
  <si>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</si>
  <si>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</si>
  <si>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</si>
  <si>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</si>
  <si>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</si>
  <si>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</si>
  <si>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</si>
  <si>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</si>
  <si>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</si>
  <si>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</si>
  <si>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</si>
  <si>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</si>
  <si>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</si>
  <si>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</si>
  <si>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</si>
  <si>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</si>
  <si>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</si>
  <si>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</si>
  <si>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</si>
  <si>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</si>
  <si>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</si>
  <si>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</si>
  <si>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</si>
  <si>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</si>
  <si>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</si>
  <si>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</si>
  <si>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</si>
  <si>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</si>
  <si>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</si>
  <si>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</si>
  <si>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</si>
  <si>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</si>
  <si>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</si>
  <si>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</si>
  <si>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</si>
  <si>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</si>
  <si>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</si>
  <si>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</si>
  <si>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</si>
  <si>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</si>
  <si>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</si>
  <si>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</si>
  <si>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</si>
  <si>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</si>
  <si>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</si>
  <si>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</si>
  <si>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</si>
  <si>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</si>
  <si>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</si>
  <si>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</si>
  <si>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</si>
  <si>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</si>
  <si>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</si>
  <si>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</si>
  <si>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</si>
  <si>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</si>
  <si>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</si>
  <si>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</si>
  <si>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</si>
  <si>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</si>
  <si>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</si>
  <si>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</si>
  <si>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</si>
  <si>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</si>
  <si>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</si>
  <si>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</si>
  <si>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</si>
  <si>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</si>
  <si>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</si>
  <si>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</si>
  <si>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</si>
  <si>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</si>
  <si>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</si>
  <si>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</si>
  <si>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</si>
  <si>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</si>
  <si>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</si>
  <si>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</si>
  <si>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</si>
  <si>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</si>
  <si>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</si>
  <si>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</si>
  <si>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</si>
  <si>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</si>
  <si>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</si>
  <si>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</si>
  <si>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</si>
  <si>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</si>
  <si>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</si>
  <si>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</si>
  <si>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</si>
  <si>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</si>
  <si>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</si>
  <si>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</si>
  <si>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</si>
  <si>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</si>
  <si>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</si>
  <si>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</si>
  <si>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</si>
  <si>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</si>
  <si>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</si>
  <si>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</si>
  <si>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</si>
  <si>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</si>
  <si>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</si>
  <si>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</si>
  <si>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</si>
  <si>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</si>
  <si>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</si>
  <si>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</si>
  <si>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</si>
  <si>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</si>
  <si>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</si>
  <si>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</si>
  <si>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</si>
  <si>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</si>
  <si>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</si>
  <si>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</si>
  <si>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</si>
  <si>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</si>
  <si>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</si>
  <si>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</si>
  <si>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</si>
  <si>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</si>
  <si>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</si>
  <si>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</si>
  <si>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</si>
  <si>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</si>
  <si>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</si>
  <si>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</si>
  <si>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</si>
  <si>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</si>
  <si>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</si>
  <si>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</si>
  <si>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</si>
  <si>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</si>
  <si>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</si>
  <si>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</si>
  <si>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</si>
  <si>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</si>
  <si>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</si>
  <si>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</si>
  <si>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</si>
  <si>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</si>
  <si>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</si>
  <si>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</si>
  <si>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</si>
  <si>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</si>
  <si>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</si>
  <si>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</si>
  <si>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</si>
  <si>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</si>
  <si>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</si>
  <si>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</si>
  <si>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</si>
  <si>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</si>
  <si>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</si>
  <si>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</si>
  <si>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</si>
  <si>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</si>
  <si>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</si>
  <si>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</si>
  <si>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</si>
  <si>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</si>
  <si>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</si>
  <si>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</si>
  <si>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</si>
  <si>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</si>
  <si>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</si>
  <si>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</si>
  <si>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</si>
  <si>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</si>
  <si>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</si>
  <si>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</si>
  <si>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</si>
  <si>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</si>
  <si>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</si>
  <si>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</si>
  <si>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</si>
  <si>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</si>
  <si>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</si>
  <si>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</si>
  <si>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</si>
  <si>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</si>
  <si>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</si>
  <si>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</si>
  <si>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</si>
  <si>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</si>
  <si>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</si>
  <si>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</si>
  <si>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</si>
  <si>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</si>
  <si>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</si>
  <si>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</si>
  <si>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</si>
  <si>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</si>
  <si>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</si>
  <si>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</si>
  <si>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</si>
  <si>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</si>
  <si>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</si>
  <si>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</si>
  <si>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</si>
  <si>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</si>
  <si>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</si>
  <si>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</si>
  <si>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</si>
  <si>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</si>
  <si>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</si>
  <si>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</si>
  <si>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</si>
  <si>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</si>
  <si>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</si>
  <si>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</si>
  <si>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</si>
  <si>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</si>
  <si>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</si>
  <si>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</si>
  <si>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</si>
  <si>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</si>
  <si>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</si>
  <si>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</si>
  <si>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</si>
  <si>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</si>
  <si>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</si>
  <si>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</si>
  <si>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</si>
  <si>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</si>
  <si>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</si>
  <si>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</si>
  <si>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</si>
  <si>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</si>
  <si>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</si>
  <si>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</si>
  <si>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</si>
  <si>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</si>
  <si>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</si>
  <si>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</si>
  <si>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</si>
  <si>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</si>
  <si>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</si>
  <si>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</si>
  <si>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</si>
  <si>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</si>
  <si>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</si>
  <si>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</si>
  <si>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</si>
  <si>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</si>
  <si>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</si>
  <si>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</si>
  <si>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</si>
  <si>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</si>
  <si>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</si>
  <si>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</si>
  <si>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</si>
  <si>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</si>
  <si>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</si>
  <si>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</si>
  <si>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</si>
  <si>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</si>
  <si>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</si>
  <si>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</si>
  <si>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</si>
  <si>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</si>
  <si>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</si>
  <si>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</si>
  <si>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</si>
  <si>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</si>
  <si>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</si>
  <si>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</si>
  <si>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</si>
  <si>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</si>
  <si>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</si>
  <si>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</si>
  <si>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</si>
  <si>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</si>
  <si>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</si>
  <si>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</si>
  <si>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</si>
  <si>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</si>
  <si>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</si>
  <si>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</si>
  <si>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</si>
  <si>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</si>
  <si>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</si>
  <si>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</si>
  <si>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</si>
  <si>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</si>
  <si>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</si>
  <si>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</si>
  <si>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</si>
  <si>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</si>
  <si>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</si>
  <si>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</si>
  <si>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</si>
  <si>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</si>
  <si>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</si>
  <si>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</si>
  <si>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</si>
  <si>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</si>
  <si>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</si>
  <si>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</si>
  <si>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</si>
  <si>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</si>
  <si>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</si>
  <si>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</si>
  <si>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</si>
  <si>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</si>
  <si>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</si>
  <si>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</si>
  <si>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</si>
  <si>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</si>
  <si>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</si>
  <si>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</si>
  <si>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</si>
  <si>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</si>
  <si>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</si>
  <si>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</si>
  <si>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</si>
  <si>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</si>
  <si>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</si>
  <si>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</si>
  <si>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</si>
  <si>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</si>
  <si>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</si>
  <si>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</si>
  <si>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</si>
  <si>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</si>
  <si>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</si>
  <si>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</si>
  <si>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</si>
  <si>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</si>
  <si>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</si>
  <si>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</si>
  <si>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</si>
  <si>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</si>
  <si>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</si>
  <si>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</si>
  <si>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</si>
  <si>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</si>
  <si>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</si>
  <si>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</si>
  <si>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</si>
  <si>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</si>
  <si>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</si>
  <si>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</si>
  <si>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</si>
  <si>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</si>
  <si>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</si>
  <si>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</si>
  <si>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</si>
  <si>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</si>
  <si>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</si>
  <si>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</si>
  <si>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</si>
  <si>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</si>
  <si>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</si>
  <si>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</si>
  <si>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</si>
  <si>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</si>
  <si>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</si>
  <si>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</si>
  <si>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</si>
  <si>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</si>
  <si>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</si>
  <si>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</si>
  <si>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</si>
  <si>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</si>
  <si>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</si>
  <si>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</si>
  <si>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</si>
  <si>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</si>
  <si>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</si>
  <si>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</si>
  <si>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</si>
  <si>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</si>
  <si>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</si>
  <si>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</si>
  <si>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</si>
  <si>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</si>
  <si>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</si>
  <si>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</si>
  <si>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</si>
  <si>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</si>
  <si>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</si>
  <si>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</si>
  <si>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</si>
  <si>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</si>
  <si>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</si>
  <si>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</si>
  <si>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</si>
  <si>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</si>
  <si>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</si>
  <si>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</si>
  <si>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</si>
  <si>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</si>
  <si>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</si>
  <si>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</si>
  <si>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</si>
  <si>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</si>
  <si>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</si>
  <si>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</si>
  <si>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</si>
  <si>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</si>
  <si>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</si>
  <si>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</si>
  <si>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</si>
  <si>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</si>
  <si>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</si>
  <si>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</si>
  <si>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</si>
  <si>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</si>
  <si>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</si>
  <si>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</si>
  <si>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</si>
  <si>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</si>
  <si>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</si>
  <si>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</si>
  <si>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</si>
  <si>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</si>
  <si>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</si>
  <si>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</si>
  <si>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</si>
  <si>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</si>
  <si>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</si>
  <si>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</si>
  <si>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</si>
  <si>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</si>
  <si>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</si>
  <si>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</si>
  <si>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</si>
  <si>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</si>
  <si>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</si>
  <si>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</si>
  <si>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</si>
  <si>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</si>
  <si>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</si>
  <si>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</si>
  <si>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</si>
  <si>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</si>
  <si>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</si>
  <si>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</si>
  <si>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</si>
  <si>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</si>
  <si>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</si>
  <si>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</si>
  <si>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</si>
  <si>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</si>
  <si>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</si>
  <si>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</si>
  <si>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</si>
  <si>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</si>
  <si>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</si>
  <si>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</si>
  <si>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</si>
  <si>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</si>
  <si>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</si>
  <si>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</si>
  <si>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</si>
  <si>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</si>
  <si>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</si>
  <si>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</si>
  <si>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</si>
  <si>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</si>
  <si>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</si>
  <si>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</si>
  <si>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</si>
  <si>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</si>
  <si>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</si>
  <si>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</si>
  <si>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</si>
  <si>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</si>
  <si>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</si>
  <si>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</si>
  <si>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</si>
  <si>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</si>
  <si>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</si>
  <si>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</si>
  <si>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</si>
  <si>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</si>
  <si>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</si>
  <si>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</si>
  <si>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</si>
  <si>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</si>
  <si>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</si>
  <si>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</si>
  <si>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</si>
  <si>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</si>
  <si>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</si>
  <si>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</si>
  <si>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</si>
  <si>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</si>
  <si>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</si>
  <si>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</si>
  <si>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</si>
  <si>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</si>
  <si>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</si>
  <si>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</si>
  <si>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</si>
  <si>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</si>
  <si>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</si>
  <si>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</si>
  <si>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</si>
  <si>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</si>
  <si>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</si>
  <si>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</si>
  <si>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</si>
  <si>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</si>
  <si>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</si>
  <si>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</si>
  <si>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</si>
  <si>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</si>
  <si>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</si>
  <si>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</si>
  <si>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</si>
  <si>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</si>
  <si>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</si>
  <si>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</si>
  <si>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</si>
  <si>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</si>
  <si>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</si>
  <si>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</si>
  <si>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</si>
  <si>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</si>
  <si>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</si>
  <si>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</si>
  <si>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</si>
  <si>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</si>
  <si>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</si>
  <si>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</si>
  <si>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</si>
  <si>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</si>
  <si>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</si>
  <si>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</si>
  <si>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</si>
  <si>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</si>
  <si>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</si>
  <si>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</si>
  <si>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</si>
  <si>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</si>
  <si>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</si>
  <si>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</si>
  <si>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</si>
  <si>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</si>
  <si>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</si>
  <si>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</si>
  <si>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</si>
  <si>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</si>
  <si>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</si>
  <si>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</si>
  <si>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</si>
  <si>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</si>
  <si>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</si>
  <si>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</si>
  <si>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</si>
  <si>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</si>
  <si>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</si>
  <si>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</si>
  <si>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</si>
  <si>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</si>
  <si>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</si>
  <si>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</si>
  <si>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</si>
  <si>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</si>
  <si>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</si>
  <si>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</si>
  <si>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</si>
  <si>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</si>
  <si>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</si>
  <si>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</si>
  <si>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</si>
  <si>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</si>
  <si>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</si>
  <si>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</si>
  <si>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</si>
  <si>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</si>
  <si>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</si>
  <si>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</si>
  <si>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</si>
  <si>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</si>
  <si>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</si>
  <si>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</si>
  <si>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</si>
  <si>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</si>
  <si>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</si>
  <si>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</si>
  <si>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</si>
  <si>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</si>
  <si>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</si>
  <si>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</si>
  <si>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</si>
  <si>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</si>
  <si>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</si>
  <si>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</si>
  <si>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</si>
  <si>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</si>
  <si>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</si>
  <si>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</si>
  <si>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</si>
  <si>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</si>
  <si>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</si>
  <si>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</si>
  <si>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</si>
  <si>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</si>
  <si>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</si>
  <si>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</si>
  <si>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</si>
  <si>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</si>
  <si>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</si>
  <si>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</si>
  <si>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</si>
  <si>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</si>
  <si>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</si>
  <si>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</si>
  <si>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</si>
  <si>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</si>
  <si>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</si>
  <si>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</si>
  <si>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</si>
  <si>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</si>
  <si>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</si>
  <si>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</si>
  <si>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</si>
  <si>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</si>
  <si>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</si>
  <si>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</si>
  <si>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</si>
  <si>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</si>
  <si>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</si>
  <si>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</si>
  <si>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</si>
  <si>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</si>
  <si>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</si>
  <si>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</si>
  <si>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</si>
  <si>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</si>
  <si>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</si>
  <si>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</si>
  <si>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</si>
  <si>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</si>
  <si>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</si>
  <si>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</si>
  <si>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</si>
  <si>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</si>
  <si>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</si>
  <si>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</si>
  <si>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</si>
  <si>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</si>
  <si>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</si>
  <si>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</si>
  <si>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</si>
  <si>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</si>
  <si>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</si>
  <si>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</si>
  <si>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</si>
  <si>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</si>
  <si>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</si>
  <si>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</si>
  <si>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</si>
  <si>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</si>
  <si>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</si>
  <si>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</si>
  <si>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</si>
  <si>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</si>
  <si>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</si>
  <si>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</si>
  <si>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</si>
  <si>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</si>
  <si>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</si>
  <si>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</si>
  <si>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</si>
  <si>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</si>
  <si>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</si>
  <si>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</si>
  <si>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</si>
  <si>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</si>
  <si>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</si>
  <si>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</si>
  <si>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</si>
  <si>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</si>
  <si>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</si>
  <si>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</si>
  <si>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</si>
  <si>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</si>
  <si>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</si>
  <si>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</si>
  <si>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</si>
  <si>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</si>
  <si>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</si>
  <si>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</si>
  <si>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</si>
  <si>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</si>
  <si>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</si>
  <si>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</si>
  <si>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</si>
  <si>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</si>
  <si>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</si>
  <si>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</si>
  <si>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</si>
  <si>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</si>
  <si>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</si>
  <si>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</si>
  <si>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</si>
  <si>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</si>
  <si>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</si>
  <si>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</si>
  <si>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</si>
  <si>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</si>
  <si>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</si>
  <si>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</si>
  <si>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</si>
  <si>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</si>
  <si>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</si>
  <si>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</si>
  <si>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</si>
  <si>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</si>
  <si>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</si>
  <si>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</si>
  <si>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</si>
  <si>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</si>
  <si>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</si>
  <si>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</si>
  <si>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</si>
  <si>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</si>
  <si>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</si>
  <si>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</si>
  <si>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</si>
  <si>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</si>
  <si>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</si>
  <si>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</si>
  <si>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</si>
  <si>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</si>
  <si>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</si>
  <si>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</si>
  <si>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</si>
  <si>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</si>
  <si>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</si>
  <si>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</si>
  <si>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</si>
  <si>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</si>
  <si>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</si>
  <si>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</si>
  <si>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</si>
  <si>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</si>
  <si>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</si>
  <si>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</si>
  <si>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</si>
  <si>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</si>
  <si>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</si>
  <si>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</si>
  <si>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</si>
  <si>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</si>
  <si>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</si>
  <si>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</si>
  <si>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</si>
  <si>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</si>
  <si>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</si>
  <si>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</si>
  <si>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</si>
  <si>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</si>
  <si>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</si>
  <si>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</si>
  <si>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</si>
  <si>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</si>
  <si>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</si>
  <si>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</si>
  <si>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</si>
  <si>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</si>
  <si>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</si>
  <si>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</si>
  <si>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</si>
  <si>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</si>
  <si>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</si>
  <si>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</si>
  <si>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</si>
  <si>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</si>
  <si>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</si>
  <si>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</si>
  <si>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</si>
  <si>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</si>
  <si>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</si>
  <si>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</si>
  <si>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</si>
  <si>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</si>
  <si>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</si>
  <si>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</si>
  <si>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</si>
  <si>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</si>
  <si>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</si>
  <si>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</si>
  <si>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</si>
  <si>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</si>
  <si>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</si>
  <si>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</si>
  <si>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</si>
  <si>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</si>
  <si>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</si>
  <si>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</si>
  <si>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</si>
  <si>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</si>
  <si>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</si>
  <si>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</si>
  <si>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</si>
  <si>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</si>
  <si>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</si>
  <si>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</si>
  <si>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</si>
  <si>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</si>
  <si>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</si>
  <si>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</si>
  <si>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</si>
  <si>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</si>
  <si>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</si>
  <si>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</si>
  <si>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</si>
  <si>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</si>
  <si>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</si>
  <si>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</si>
  <si>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</si>
  <si>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</si>
  <si>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</si>
  <si>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</si>
  <si>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</si>
  <si>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</si>
  <si>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</si>
  <si>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</si>
  <si>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</si>
  <si>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</si>
  <si>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</si>
  <si>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</si>
  <si>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</si>
  <si>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</si>
  <si>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</si>
  <si>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</si>
  <si>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</si>
  <si>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</si>
  <si>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</si>
  <si>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</si>
  <si>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</si>
  <si>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</si>
  <si>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</si>
  <si>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</si>
  <si>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</si>
  <si>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</si>
  <si>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</si>
  <si>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</si>
  <si>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</si>
  <si>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</si>
  <si>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</si>
  <si>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</si>
  <si>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</si>
  <si>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</si>
  <si>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</si>
  <si>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</si>
  <si>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</si>
  <si>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</si>
  <si>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</si>
  <si>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</si>
  <si>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</si>
  <si>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</si>
  <si>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</si>
  <si>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</si>
  <si>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</si>
  <si>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</si>
  <si>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</si>
  <si>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</si>
  <si>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</si>
  <si>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</si>
  <si>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</si>
  <si>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</si>
  <si>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</si>
  <si>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</si>
  <si>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</si>
  <si>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</si>
  <si>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</si>
  <si>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</si>
  <si>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</si>
  <si>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</si>
  <si>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</si>
  <si>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</si>
  <si>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</si>
  <si>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</si>
  <si>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</si>
  <si>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</si>
  <si>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</si>
  <si>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</si>
  <si>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</si>
  <si>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</si>
  <si>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</si>
  <si>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</si>
  <si>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</si>
  <si>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</si>
  <si>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</si>
  <si>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</si>
  <si>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</si>
  <si>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</si>
  <si>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</si>
  <si>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</si>
  <si>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</si>
  <si>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</si>
  <si>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</si>
  <si>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</si>
  <si>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</si>
  <si>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</si>
  <si>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</si>
  <si>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</si>
  <si>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</si>
  <si>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</si>
  <si>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</si>
  <si>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</si>
  <si>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</si>
  <si>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</si>
  <si>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</si>
  <si>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</si>
  <si>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</si>
  <si>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</si>
  <si>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</si>
  <si>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</si>
  <si>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</si>
  <si>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</si>
  <si>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</si>
  <si>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</si>
  <si>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</si>
  <si>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</si>
  <si>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</si>
  <si>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</si>
  <si>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</si>
  <si>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</si>
  <si>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</si>
  <si>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</si>
  <si>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</si>
  <si>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</si>
  <si>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</si>
  <si>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</si>
  <si>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</si>
  <si>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</si>
  <si>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</si>
  <si>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</si>
  <si>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</si>
  <si>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</si>
  <si>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</si>
  <si>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</si>
  <si>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</si>
  <si>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</si>
  <si>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</si>
  <si>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</si>
  <si>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</si>
  <si>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</si>
  <si>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</si>
  <si>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</si>
  <si>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</si>
  <si>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</si>
  <si>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</si>
  <si>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</si>
  <si>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</si>
  <si>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</si>
  <si>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</si>
  <si>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</si>
  <si>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</si>
  <si>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</si>
  <si>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</si>
  <si>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</si>
  <si>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</si>
  <si>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</si>
  <si>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</si>
  <si>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</si>
  <si>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</si>
  <si>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</si>
  <si>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</si>
  <si>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</si>
  <si>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</si>
  <si>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</si>
  <si>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</si>
  <si>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</si>
  <si>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</si>
  <si>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</si>
  <si>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</si>
  <si>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</si>
  <si>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</si>
  <si>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</si>
  <si>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</si>
  <si>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</si>
  <si>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</si>
  <si>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</si>
  <si>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</si>
  <si>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</si>
  <si>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</si>
  <si>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</si>
  <si>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</si>
  <si>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</si>
  <si>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</si>
  <si>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</si>
  <si>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</si>
  <si>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</si>
  <si>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</si>
  <si>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</si>
  <si>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</si>
  <si>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</si>
  <si>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</si>
  <si>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</si>
  <si>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</si>
  <si>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</si>
  <si>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</si>
  <si>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</si>
  <si>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</si>
  <si>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</si>
  <si>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</si>
  <si>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</si>
  <si>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</si>
  <si>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</si>
  <si>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</si>
  <si>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</si>
  <si>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</si>
  <si>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</si>
  <si>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</si>
  <si>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</si>
  <si>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</si>
  <si>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</si>
  <si>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</si>
  <si>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</si>
  <si>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</si>
  <si>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</si>
  <si>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</si>
  <si>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</si>
  <si>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</si>
  <si>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</si>
  <si>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</si>
  <si>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</si>
  <si>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</si>
  <si>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</si>
  <si>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</si>
  <si>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</si>
  <si>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</si>
  <si>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</si>
  <si>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</si>
  <si>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</si>
  <si>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</si>
  <si>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</si>
  <si>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</si>
  <si>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</si>
  <si>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</si>
  <si>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</si>
  <si>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</si>
  <si>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</si>
  <si>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</si>
  <si>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</si>
  <si>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</si>
  <si>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</si>
  <si>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</si>
  <si>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</si>
  <si>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</si>
  <si>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</si>
  <si>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</si>
  <si>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</si>
  <si>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</si>
  <si>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</si>
  <si>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</si>
  <si>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</si>
  <si>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</si>
  <si>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</si>
  <si>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</si>
  <si>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</si>
  <si>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</si>
  <si>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</si>
  <si>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</si>
  <si>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</si>
  <si>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</si>
  <si>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</si>
  <si>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</si>
  <si>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</si>
  <si>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</si>
  <si>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</si>
  <si>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</si>
  <si>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</si>
  <si>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</si>
  <si>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</si>
  <si>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</si>
  <si>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</si>
  <si>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</si>
  <si>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</si>
  <si>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</si>
  <si>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</si>
  <si>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</si>
  <si>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</si>
  <si>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</si>
  <si>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</si>
  <si>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</si>
  <si>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</si>
  <si>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</si>
  <si>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</si>
  <si>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</si>
  <si>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</si>
  <si>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</si>
  <si>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</si>
  <si>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</si>
  <si>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</si>
  <si>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</si>
  <si>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</si>
  <si>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</si>
  <si>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</si>
  <si>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</si>
  <si>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</si>
  <si>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</si>
  <si>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</si>
  <si>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</si>
  <si>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</si>
  <si>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</si>
  <si>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</si>
  <si>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</si>
  <si>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</si>
  <si>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</si>
  <si>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</si>
  <si>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</si>
  <si>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</si>
  <si>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</si>
  <si>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</si>
  <si>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</si>
  <si>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</si>
  <si>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</si>
  <si>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</si>
  <si>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</si>
  <si>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</si>
  <si>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</si>
  <si>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</si>
  <si>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</si>
  <si>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</si>
  <si>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</si>
  <si>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</si>
  <si>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</si>
  <si>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</si>
  <si>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</si>
  <si>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</si>
  <si>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</si>
  <si>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</si>
  <si>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</si>
  <si>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</si>
  <si>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</si>
  <si>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</si>
  <si>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</si>
  <si>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</si>
  <si>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</si>
  <si>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</si>
  <si>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</si>
  <si>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</si>
  <si>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</si>
  <si>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</si>
  <si>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</si>
  <si>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</si>
  <si>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</si>
  <si>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</si>
  <si>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</si>
  <si>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</si>
  <si>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</si>
  <si>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</si>
  <si>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</si>
  <si>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</si>
  <si>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</si>
  <si>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</si>
  <si>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</si>
  <si>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</si>
  <si>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</si>
  <si>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</si>
  <si>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</si>
  <si>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</si>
  <si>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</si>
  <si>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</si>
  <si>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</si>
  <si>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</si>
  <si>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</si>
  <si>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</si>
  <si>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</si>
  <si>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</si>
  <si>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</si>
  <si>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</si>
  <si>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</si>
  <si>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</si>
  <si>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</si>
  <si>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</si>
  <si>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</si>
  <si>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</si>
  <si>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</si>
  <si>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</si>
  <si>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</si>
  <si>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</si>
  <si>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</si>
  <si>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</si>
  <si>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</si>
  <si>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</si>
  <si>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</si>
  <si>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</si>
  <si>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</si>
  <si>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</si>
  <si>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</si>
  <si>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</si>
  <si>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</si>
  <si>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</si>
  <si>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</si>
  <si>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</si>
  <si>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</si>
  <si>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</si>
  <si>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</si>
  <si>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</si>
  <si>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</si>
  <si>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</si>
  <si>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</si>
  <si>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</si>
  <si>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</si>
  <si>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</si>
  <si>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</si>
  <si>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</si>
  <si>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</si>
  <si>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</si>
  <si>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</si>
  <si>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</si>
  <si>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</si>
  <si>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</si>
  <si>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</si>
  <si>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</si>
  <si>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</si>
  <si>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</si>
  <si>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</si>
  <si>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</si>
  <si>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</si>
  <si>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</si>
  <si>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</si>
  <si>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</si>
  <si>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</si>
  <si>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</si>
  <si>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</si>
  <si>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</si>
  <si>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</si>
  <si>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</si>
  <si>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</si>
  <si>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</si>
  <si>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</si>
  <si>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</si>
  <si>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</si>
  <si>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</si>
  <si>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</si>
  <si>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</si>
  <si>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</si>
  <si>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</si>
  <si>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</si>
  <si>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</si>
  <si>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</si>
  <si>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</si>
  <si>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</si>
  <si>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</si>
  <si>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</si>
  <si>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</si>
  <si>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</si>
  <si>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</si>
  <si>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</si>
  <si>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</si>
  <si>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</si>
  <si>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</si>
  <si>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</si>
  <si>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</si>
  <si>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</si>
  <si>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</si>
  <si>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</si>
  <si>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</si>
  <si>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</si>
  <si>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</si>
  <si>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</si>
  <si>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</si>
  <si>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</si>
  <si>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</si>
  <si>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</si>
  <si>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</si>
  <si>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</si>
  <si>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</si>
  <si>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</si>
  <si>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</si>
  <si>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</si>
  <si>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</si>
  <si>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</si>
  <si>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</si>
  <si>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</si>
  <si>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</si>
  <si>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</si>
  <si>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</si>
  <si>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</si>
  <si>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</si>
  <si>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</si>
  <si>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</si>
  <si>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</si>
  <si>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</si>
  <si>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</si>
  <si>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</si>
  <si>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</si>
  <si>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</si>
  <si>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</si>
  <si>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</si>
  <si>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</si>
  <si>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</si>
  <si>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</si>
  <si>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</si>
  <si>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</si>
  <si>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</si>
  <si>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</si>
  <si>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</si>
  <si>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</si>
  <si>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</si>
  <si>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</si>
  <si>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</si>
  <si>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</si>
  <si>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</si>
  <si>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</si>
  <si>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</si>
  <si>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</si>
  <si>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</si>
  <si>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</si>
  <si>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</si>
  <si>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</si>
  <si>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</si>
  <si>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</si>
  <si>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</si>
  <si>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</si>
  <si>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</si>
  <si>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</si>
  <si>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</si>
  <si>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</si>
  <si>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</si>
  <si>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</si>
  <si>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</si>
  <si>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</si>
  <si>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</si>
  <si>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</si>
  <si>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</si>
  <si>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</si>
  <si>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</si>
  <si>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</si>
  <si>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</si>
  <si>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</si>
  <si>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</si>
  <si>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</si>
  <si>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</si>
  <si>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</si>
  <si>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</si>
  <si>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</si>
  <si>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</si>
  <si>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</si>
  <si>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</si>
  <si>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</si>
  <si>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</si>
  <si>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</si>
  <si>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</si>
  <si>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</si>
  <si>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</si>
  <si>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</si>
  <si>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</si>
  <si>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</si>
  <si>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</si>
  <si>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</si>
  <si>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</si>
  <si>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</si>
  <si>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</si>
  <si>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</si>
  <si>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</si>
  <si>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</si>
  <si>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</si>
  <si>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</si>
  <si>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</si>
  <si>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</si>
  <si>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</si>
  <si>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</si>
  <si>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</si>
  <si>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</si>
  <si>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</si>
  <si>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</si>
  <si>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</si>
  <si>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</si>
  <si>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</si>
  <si>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</si>
  <si>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</si>
  <si>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</si>
  <si>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</si>
  <si>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</si>
  <si>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</si>
  <si>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</si>
  <si>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</si>
  <si>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</si>
  <si>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</si>
  <si>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</si>
  <si>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</si>
  <si>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</si>
  <si>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</si>
  <si>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</si>
  <si>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</si>
  <si>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</si>
  <si>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</si>
  <si>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</si>
  <si>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</si>
  <si>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</si>
  <si>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</si>
  <si>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</si>
  <si>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</si>
  <si>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</si>
  <si>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</si>
  <si>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</si>
  <si>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</si>
  <si>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</si>
  <si>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</si>
  <si>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</si>
  <si>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</si>
  <si>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</si>
  <si>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</si>
  <si>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</si>
  <si>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</si>
  <si>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</si>
  <si>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</si>
  <si>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</si>
  <si>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</si>
  <si>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</si>
  <si>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</si>
  <si>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</si>
  <si>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</si>
  <si>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</si>
  <si>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</si>
  <si>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</si>
  <si>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</si>
  <si>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</si>
  <si>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</si>
  <si>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</si>
  <si>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</si>
  <si>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</si>
  <si>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</si>
  <si>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</si>
  <si>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</si>
  <si>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</si>
  <si>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</si>
  <si>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</si>
  <si>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</si>
  <si>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</si>
  <si>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</si>
  <si>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</si>
  <si>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</si>
  <si>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</si>
  <si>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</si>
  <si>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</si>
  <si>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</si>
  <si>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</si>
  <si>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</si>
  <si>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</si>
  <si>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</si>
  <si>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</si>
  <si>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</si>
  <si>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</si>
  <si>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</si>
  <si>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</si>
  <si>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</si>
  <si>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</si>
  <si>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</si>
  <si>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</si>
  <si>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</si>
  <si>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</si>
  <si>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</si>
  <si>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</si>
  <si>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</si>
  <si>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</si>
  <si>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</si>
  <si>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</si>
  <si>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</si>
  <si>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</si>
  <si>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</si>
  <si>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</si>
  <si>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</si>
  <si>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</si>
  <si>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</si>
  <si>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</si>
  <si>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</si>
  <si>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</si>
  <si>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</si>
  <si>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</si>
  <si>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</si>
  <si>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</si>
  <si>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</si>
  <si>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</si>
  <si>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</si>
  <si>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</si>
  <si>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</si>
  <si>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</si>
  <si>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</si>
  <si>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</si>
  <si>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</si>
  <si>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</si>
  <si>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</si>
  <si>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</si>
  <si>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</si>
  <si>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</si>
  <si>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</si>
  <si>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</si>
  <si>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</si>
  <si>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</si>
  <si>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</si>
  <si>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</si>
  <si>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</si>
  <si>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</si>
  <si>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</si>
  <si>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</si>
  <si>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</si>
  <si>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</si>
  <si>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</si>
  <si>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</si>
  <si>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</si>
  <si>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</si>
  <si>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</si>
  <si>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</si>
  <si>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</si>
  <si>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</si>
  <si>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</si>
  <si>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</si>
  <si>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</si>
  <si>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</si>
  <si>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</si>
  <si>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</si>
  <si>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</si>
  <si>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</si>
  <si>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</si>
  <si>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</si>
  <si>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</si>
  <si>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</si>
  <si>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</si>
  <si>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</si>
  <si>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</si>
  <si>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</si>
  <si>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</si>
  <si>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</si>
  <si>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</si>
  <si>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</si>
  <si>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</si>
  <si>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</si>
  <si>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</si>
  <si>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</si>
  <si>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</si>
  <si>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</si>
  <si>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</si>
  <si>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</si>
  <si>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</si>
  <si>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</si>
  <si>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</si>
  <si>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</si>
  <si>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</si>
  <si>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</si>
  <si>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</si>
  <si>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</si>
  <si>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</si>
  <si>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</si>
  <si>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</si>
  <si>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</si>
  <si>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</si>
  <si>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</si>
  <si>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</si>
  <si>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</si>
  <si>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</si>
  <si>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</si>
  <si>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</si>
  <si>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</si>
  <si>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</si>
  <si>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</si>
  <si>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</si>
  <si>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</si>
  <si>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</si>
  <si>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</si>
  <si>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</si>
  <si>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</si>
  <si>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</si>
  <si>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</si>
  <si>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</si>
  <si>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</si>
  <si>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</si>
  <si>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</si>
  <si>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</si>
  <si>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</si>
  <si>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</si>
  <si>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</si>
  <si>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</si>
  <si>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</si>
  <si>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</si>
  <si>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</si>
  <si>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</si>
  <si>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</si>
  <si>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</si>
  <si>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</si>
  <si>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</si>
  <si>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</si>
  <si>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</si>
  <si>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</si>
  <si>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</si>
  <si>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</si>
  <si>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</si>
  <si>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</si>
  <si>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</si>
  <si>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</si>
  <si>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</si>
  <si>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</si>
  <si>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</si>
  <si>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</si>
  <si>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</si>
  <si>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</si>
  <si>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</si>
  <si>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</si>
  <si>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</si>
  <si>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</si>
  <si>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</si>
  <si>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</si>
  <si>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</si>
  <si>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</si>
  <si>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</si>
  <si>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</si>
  <si>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</si>
  <si>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</si>
  <si>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</si>
  <si>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</si>
  <si>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</si>
  <si>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</si>
  <si>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</si>
  <si>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</si>
  <si>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</si>
  <si>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</si>
  <si>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</si>
  <si>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</si>
  <si>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</si>
  <si>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</si>
  <si>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</si>
  <si>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</si>
  <si>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</si>
  <si>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</si>
  <si>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</si>
  <si>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</si>
  <si>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</si>
  <si>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</si>
  <si>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</si>
  <si>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</si>
  <si>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</si>
  <si>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</si>
  <si>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</si>
  <si>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</si>
  <si>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</si>
  <si>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</si>
  <si>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</si>
  <si>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</si>
  <si>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</si>
  <si>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</si>
  <si>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</si>
  <si>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</si>
  <si>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</si>
  <si>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</si>
  <si>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</si>
  <si>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</si>
  <si>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</si>
  <si>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</si>
  <si>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</si>
  <si>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</si>
  <si>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</si>
  <si>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</si>
  <si>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</si>
  <si>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</si>
  <si>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</si>
  <si>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</si>
  <si>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</si>
  <si>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</si>
  <si>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</si>
  <si>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</si>
  <si>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</si>
  <si>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</si>
  <si>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</si>
  <si>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</si>
  <si>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</si>
  <si>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</si>
  <si>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</si>
  <si>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</si>
  <si>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</si>
  <si>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</si>
  <si>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</si>
  <si>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</si>
  <si>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</si>
  <si>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</si>
  <si>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</si>
  <si>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</si>
  <si>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</si>
  <si>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</si>
  <si>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</si>
  <si>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</si>
  <si>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</si>
  <si>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</si>
  <si>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</si>
  <si>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</si>
  <si>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</si>
  <si>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</si>
  <si>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</si>
  <si>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</si>
  <si>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</si>
  <si>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</si>
  <si>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</si>
  <si>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</si>
  <si>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</si>
  <si>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</si>
  <si>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</si>
  <si>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</si>
  <si>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</si>
  <si>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</si>
  <si>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</si>
  <si>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</si>
  <si>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</si>
  <si>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</si>
  <si>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</si>
  <si>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</si>
  <si>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</si>
  <si>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</si>
  <si>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</si>
  <si>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</si>
  <si>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</si>
  <si>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</si>
  <si>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</si>
  <si>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</si>
  <si>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</si>
  <si>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</si>
  <si>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</si>
  <si>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</si>
  <si>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</si>
  <si>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</si>
  <si>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</si>
  <si>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</si>
  <si>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</si>
  <si>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</si>
  <si>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</si>
  <si>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</si>
  <si>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</si>
  <si>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</si>
  <si>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</si>
  <si>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</si>
  <si>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</si>
  <si>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</si>
  <si>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</si>
  <si>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</si>
  <si>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</si>
  <si>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</si>
  <si>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</si>
  <si>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</si>
  <si>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</si>
  <si>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</si>
  <si>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</si>
  <si>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</si>
  <si>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</si>
  <si>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</si>
  <si>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</si>
  <si>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</si>
  <si>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</si>
  <si>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</si>
  <si>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</si>
  <si>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</si>
  <si>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</si>
  <si>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</si>
  <si>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</si>
  <si>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</si>
  <si>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</si>
  <si>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</si>
  <si>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</si>
  <si>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</si>
  <si>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</si>
  <si>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</si>
  <si>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</si>
  <si>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</si>
  <si>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</si>
  <si>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</si>
  <si>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</si>
  <si>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</si>
  <si>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</si>
  <si>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</si>
  <si>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</si>
  <si>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</si>
  <si>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</si>
  <si>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</si>
  <si>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</si>
  <si>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</si>
  <si>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</si>
  <si>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</si>
  <si>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</si>
  <si>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</si>
  <si>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</si>
  <si>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</si>
  <si>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</si>
  <si>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</si>
  <si>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</si>
  <si>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</si>
  <si>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</si>
  <si>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</si>
  <si>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</si>
  <si>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</si>
  <si>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</si>
  <si>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</si>
  <si>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</si>
  <si>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</si>
  <si>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</si>
  <si>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</si>
  <si>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</si>
  <si>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</si>
  <si>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</si>
  <si>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</si>
  <si>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</si>
  <si>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</si>
  <si>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</si>
  <si>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</si>
  <si>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</si>
  <si>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</si>
  <si>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</si>
  <si>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</si>
  <si>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</si>
  <si>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</si>
  <si>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</si>
  <si>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</si>
  <si>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</si>
  <si>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</si>
  <si>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</si>
  <si>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</si>
  <si>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</si>
  <si>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</si>
  <si>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</si>
  <si>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</si>
  <si>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</si>
  <si>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</si>
  <si>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</si>
  <si>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</si>
  <si>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</si>
  <si>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</si>
  <si>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</si>
  <si>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</si>
  <si>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</si>
  <si>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</si>
  <si>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</si>
  <si>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</si>
  <si>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</si>
  <si>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</si>
  <si>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</si>
  <si>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</si>
  <si>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</si>
  <si>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</si>
  <si>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</si>
  <si>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</si>
  <si>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</si>
  <si>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</si>
  <si>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</si>
  <si>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</si>
  <si>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</si>
  <si>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</si>
  <si>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</si>
  <si>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</si>
  <si>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</si>
  <si>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</si>
  <si>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</si>
  <si>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</si>
  <si>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</si>
  <si>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</si>
  <si>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</si>
  <si>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</si>
  <si>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</si>
  <si>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</si>
  <si>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</si>
  <si>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</si>
  <si>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</si>
  <si>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</si>
  <si>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</si>
  <si>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</si>
  <si>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</si>
  <si>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</si>
  <si>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</si>
  <si>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</si>
  <si>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</si>
  <si>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</si>
  <si>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</si>
  <si>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</si>
  <si>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</si>
  <si>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</si>
  <si>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</si>
  <si>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</si>
  <si>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</si>
  <si>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</si>
  <si>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</si>
  <si>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</si>
  <si>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</si>
  <si>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</si>
  <si>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</si>
  <si>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</si>
  <si>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</si>
  <si>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</si>
  <si>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</si>
  <si>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</si>
  <si>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</si>
  <si>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</si>
  <si>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</si>
  <si>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</si>
  <si>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</si>
  <si>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</si>
  <si>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</si>
  <si>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</si>
  <si>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</si>
  <si>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</si>
  <si>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</si>
  <si>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</si>
  <si>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</si>
  <si>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</si>
  <si>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</si>
  <si>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</si>
  <si>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</si>
  <si>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</si>
  <si>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</si>
  <si>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</si>
  <si>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</si>
  <si>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</si>
  <si>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</si>
  <si>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</si>
  <si>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</si>
  <si>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</si>
  <si>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</si>
  <si>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</si>
  <si>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</si>
  <si>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</si>
  <si>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</si>
  <si>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</si>
  <si>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</si>
  <si>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</si>
  <si>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</si>
  <si>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</si>
  <si>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</si>
  <si>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</si>
  <si>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</si>
  <si>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</si>
  <si>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</si>
  <si>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</si>
  <si>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</si>
  <si>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</si>
  <si>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</si>
  <si>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</si>
  <si>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</si>
  <si>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</si>
  <si>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</si>
  <si>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</si>
  <si>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</si>
  <si>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</si>
  <si>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</si>
  <si>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</si>
  <si>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</si>
  <si>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</si>
  <si>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</si>
  <si>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</si>
  <si>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</si>
  <si>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</si>
  <si>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</si>
  <si>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</si>
  <si>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</si>
  <si>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</si>
  <si>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</si>
  <si>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</si>
  <si>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</si>
  <si>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</si>
  <si>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</si>
  <si>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</si>
  <si>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</si>
  <si>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</si>
  <si>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</si>
  <si>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</si>
  <si>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</si>
  <si>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</si>
  <si>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</si>
  <si>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</si>
  <si>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</si>
  <si>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</si>
  <si>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</si>
  <si>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</si>
  <si>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</si>
  <si>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</si>
  <si>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</si>
  <si>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</si>
  <si>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</si>
  <si>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</si>
  <si>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</si>
  <si>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</si>
  <si>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</si>
  <si>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</si>
  <si>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</si>
  <si>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</si>
  <si>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</si>
  <si>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</si>
  <si>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</si>
  <si>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</si>
  <si>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</si>
  <si>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</si>
  <si>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</si>
  <si>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</si>
  <si>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</si>
  <si>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</si>
  <si>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</si>
  <si>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</si>
  <si>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</si>
  <si>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</si>
  <si>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</si>
  <si>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</si>
  <si>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</si>
  <si>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</si>
  <si>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</si>
  <si>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</si>
  <si>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</si>
  <si>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</si>
  <si>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</si>
  <si>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</si>
  <si>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</si>
  <si>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</si>
  <si>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</si>
  <si>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</si>
  <si>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</si>
  <si>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</si>
  <si>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</si>
  <si>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</si>
  <si>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</si>
  <si>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</si>
  <si>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</si>
  <si>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</si>
  <si>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</si>
  <si>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</si>
  <si>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</si>
  <si>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</si>
  <si>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</si>
  <si>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</si>
  <si>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</si>
  <si>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</si>
  <si>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</si>
  <si>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</si>
  <si>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</si>
  <si>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</si>
  <si>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</si>
  <si>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</si>
  <si>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</si>
  <si>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</si>
  <si>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</si>
  <si>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</si>
  <si>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</si>
  <si>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</si>
  <si>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</si>
  <si>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</si>
  <si>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</si>
  <si>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</si>
  <si>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</si>
  <si>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</si>
  <si>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</si>
  <si>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</si>
  <si>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</si>
  <si>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</si>
  <si>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</si>
  <si>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</si>
  <si>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</si>
  <si>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</si>
  <si>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</si>
  <si>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</si>
  <si>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</si>
  <si>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</si>
  <si>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</si>
  <si>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</si>
  <si>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</si>
  <si>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</si>
  <si>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</si>
  <si>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</si>
  <si>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</si>
  <si>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</si>
  <si>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</si>
  <si>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</si>
  <si>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</si>
  <si>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</si>
  <si>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</si>
  <si>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</si>
  <si>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</si>
  <si>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</si>
  <si>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</si>
  <si>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</si>
  <si>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</si>
  <si>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</si>
  <si>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</si>
  <si>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</si>
  <si>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</si>
  <si>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</si>
  <si>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</si>
  <si>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</si>
  <si>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</si>
  <si>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</si>
  <si>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</si>
  <si>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</si>
  <si>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</si>
  <si>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</si>
  <si>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</si>
  <si>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</si>
  <si>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</si>
  <si>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</si>
  <si>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</si>
  <si>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</si>
  <si>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</si>
  <si>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</si>
  <si>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</si>
  <si>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</si>
  <si>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</si>
  <si>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</si>
  <si>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</si>
  <si>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</si>
  <si>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</si>
  <si>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</si>
  <si>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</si>
  <si>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</si>
  <si>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</si>
  <si>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</si>
  <si>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</si>
  <si>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</si>
  <si>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</si>
  <si>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</si>
  <si>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</si>
  <si>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</si>
  <si>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</si>
  <si>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</si>
  <si>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</si>
  <si>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</si>
  <si>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</si>
  <si>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</si>
  <si>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</si>
  <si>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</si>
  <si>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</si>
  <si>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</si>
  <si>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</si>
  <si>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</si>
  <si>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</si>
  <si>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</si>
  <si>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</si>
  <si>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</si>
  <si>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</si>
  <si>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</si>
  <si>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</si>
  <si>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</si>
  <si>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</si>
  <si>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</si>
  <si>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</si>
  <si>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</si>
  <si>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</si>
  <si>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</si>
  <si>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</si>
  <si>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</si>
  <si>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</si>
  <si>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</si>
  <si>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</si>
  <si>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</si>
  <si>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</si>
  <si>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</si>
  <si>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</si>
  <si>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</si>
  <si>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</si>
  <si>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</si>
  <si>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</si>
  <si>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</si>
  <si>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</si>
  <si>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</si>
  <si>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</si>
  <si>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</si>
  <si>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</si>
  <si>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</si>
  <si>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</si>
  <si>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</si>
  <si>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</si>
  <si>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</si>
  <si>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</si>
  <si>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</si>
  <si>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</si>
  <si>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</si>
  <si>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</si>
  <si>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</si>
  <si>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</si>
  <si>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</si>
  <si>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</si>
  <si>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</si>
  <si>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</si>
  <si>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</si>
  <si>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</si>
  <si>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</si>
  <si>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</si>
  <si>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</si>
  <si>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</si>
  <si>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</si>
  <si>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</si>
  <si>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</si>
  <si>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</si>
  <si>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</si>
  <si>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</si>
  <si>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</si>
  <si>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</si>
  <si>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</si>
  <si>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</si>
  <si>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</si>
  <si>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</si>
  <si>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</si>
  <si>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</si>
  <si>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</si>
  <si>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</si>
  <si>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</si>
  <si>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</si>
  <si>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</si>
  <si>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</si>
  <si>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</si>
  <si>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</si>
  <si>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</si>
  <si>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</si>
  <si>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</si>
  <si>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</si>
  <si>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</si>
  <si>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</si>
  <si>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</si>
  <si>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</si>
  <si>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</si>
  <si>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</si>
  <si>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</si>
  <si>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</si>
  <si>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</si>
  <si>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</si>
  <si>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</si>
  <si>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</si>
  <si>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</si>
  <si>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</si>
  <si>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</si>
  <si>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</si>
  <si>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</si>
  <si>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</si>
  <si>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</si>
  <si>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</si>
  <si>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</si>
  <si>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</si>
  <si>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</si>
  <si>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</si>
  <si>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</si>
  <si>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</si>
  <si>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</si>
  <si>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</si>
  <si>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</si>
  <si>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</si>
  <si>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</si>
  <si>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</si>
  <si>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</si>
  <si>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</si>
  <si>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</si>
  <si>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</si>
  <si>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</si>
  <si>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</si>
  <si>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</si>
  <si>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</si>
  <si>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</si>
  <si>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</si>
  <si>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</si>
  <si>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</si>
  <si>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</si>
  <si>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</si>
  <si>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</si>
  <si>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</si>
  <si>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</si>
  <si>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</si>
  <si>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</si>
  <si>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</si>
  <si>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</si>
  <si>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</si>
  <si>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</si>
  <si>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</si>
  <si>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</si>
  <si>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</si>
  <si>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</si>
  <si>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</si>
  <si>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</si>
  <si>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</si>
  <si>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</si>
  <si>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</si>
  <si>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</si>
  <si>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</si>
  <si>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</si>
  <si>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</si>
  <si>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</si>
  <si>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</si>
  <si>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</si>
  <si>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</si>
  <si>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</si>
  <si>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</si>
  <si>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</si>
  <si>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</si>
  <si>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</si>
  <si>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</si>
  <si>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</si>
  <si>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</si>
  <si>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</si>
  <si>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</si>
  <si>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</si>
  <si>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</si>
  <si>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</si>
  <si>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</si>
  <si>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</si>
  <si>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</si>
  <si>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</si>
  <si>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</si>
  <si>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</si>
  <si>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</si>
  <si>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</si>
  <si>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</si>
  <si>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</si>
  <si>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</si>
  <si>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</si>
  <si>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</si>
  <si>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</si>
  <si>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</si>
  <si>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</si>
  <si>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</si>
  <si>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</si>
  <si>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</si>
  <si>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</si>
  <si>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</si>
  <si>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</si>
  <si>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</si>
  <si>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</si>
  <si>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</si>
  <si>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</si>
  <si>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</si>
  <si>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</si>
  <si>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</si>
  <si>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</si>
  <si>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</si>
  <si>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</si>
  <si>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</si>
  <si>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</si>
  <si>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</si>
  <si>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</si>
  <si>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</si>
  <si>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</si>
  <si>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</si>
  <si>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</si>
  <si>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</si>
  <si>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</si>
  <si>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</si>
  <si>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</si>
  <si>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</si>
  <si>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</si>
  <si>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</si>
  <si>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</si>
  <si>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</si>
  <si>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</si>
  <si>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</si>
  <si>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</si>
  <si>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</si>
  <si>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</si>
  <si>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</si>
  <si>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</si>
  <si>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</si>
  <si>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</si>
  <si>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</si>
  <si>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</si>
  <si>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</si>
  <si>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</si>
  <si>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</si>
  <si>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</si>
  <si>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</si>
  <si>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</si>
  <si>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</si>
  <si>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</si>
  <si>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</si>
  <si>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</si>
  <si>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</si>
  <si>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</si>
  <si>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</si>
  <si>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</si>
  <si>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</si>
  <si>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</si>
  <si>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</si>
  <si>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</si>
  <si>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</si>
  <si>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</si>
  <si>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</si>
  <si>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</si>
  <si>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</si>
  <si>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</si>
  <si>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</si>
  <si>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</si>
  <si>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</si>
  <si>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</si>
  <si>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</si>
  <si>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</si>
  <si>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</si>
  <si>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</si>
  <si>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</si>
  <si>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</si>
  <si>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</si>
  <si>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</si>
  <si>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</si>
  <si>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</si>
  <si>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</si>
  <si>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</si>
  <si>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</si>
  <si>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</si>
  <si>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</si>
  <si>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</si>
  <si>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</si>
  <si>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</si>
  <si>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</si>
  <si>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</si>
  <si>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</si>
  <si>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</si>
  <si>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</si>
  <si>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</si>
  <si>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</si>
  <si>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</si>
  <si>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</si>
  <si>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</si>
  <si>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</si>
  <si>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</si>
  <si>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</si>
  <si>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</si>
  <si>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</si>
  <si>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</si>
  <si>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</si>
  <si>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</si>
  <si>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</si>
  <si>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</si>
  <si>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</si>
  <si>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</si>
  <si>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</si>
  <si>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</si>
  <si>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</si>
  <si>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</si>
  <si>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</si>
  <si>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</si>
  <si>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</si>
  <si>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</si>
  <si>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</si>
  <si>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</si>
  <si>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</si>
  <si>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</si>
  <si>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</si>
  <si>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</si>
  <si>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</si>
  <si>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</si>
  <si>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</si>
  <si>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</si>
  <si>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</si>
  <si>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</si>
  <si>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</si>
  <si>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</si>
  <si>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</si>
  <si>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</si>
  <si>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</si>
  <si>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</si>
  <si>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</si>
  <si>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</si>
  <si>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</si>
  <si>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</si>
  <si>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</si>
  <si>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</si>
  <si>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</si>
  <si>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</si>
  <si>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</si>
  <si>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</si>
  <si>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</si>
  <si>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</si>
  <si>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</si>
  <si>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</si>
  <si>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</si>
  <si>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</si>
  <si>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</si>
  <si>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</si>
  <si>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</si>
  <si>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</si>
  <si>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</si>
  <si>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</si>
  <si>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</si>
  <si>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</si>
  <si>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</si>
  <si>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</si>
  <si>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</si>
  <si>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</si>
  <si>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</si>
  <si>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</si>
  <si>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</si>
  <si>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</si>
  <si>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</si>
  <si>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</si>
  <si>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</si>
  <si>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</si>
  <si>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</si>
  <si>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</si>
  <si>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</si>
  <si>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</si>
  <si>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</si>
  <si>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</si>
  <si>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</si>
  <si>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</si>
  <si>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</si>
  <si>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</si>
  <si>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</si>
  <si>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</si>
  <si>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</si>
  <si>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</si>
  <si>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</si>
  <si>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</si>
  <si>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</si>
  <si>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</si>
  <si>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</si>
  <si>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</si>
  <si>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</si>
  <si>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</si>
  <si>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</si>
  <si>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</si>
  <si>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</si>
  <si>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</si>
  <si>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</si>
  <si>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</si>
  <si>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</si>
  <si>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</si>
  <si>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</si>
  <si>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</si>
  <si>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</si>
  <si>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</si>
  <si>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</si>
  <si>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</si>
  <si>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</si>
  <si>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</si>
  <si>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</si>
  <si>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</si>
  <si>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</si>
  <si>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</si>
  <si>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</si>
  <si>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</si>
  <si>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</si>
  <si>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</si>
  <si>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</si>
  <si>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</si>
  <si>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</si>
  <si>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</si>
  <si>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</si>
  <si>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</si>
  <si>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</si>
  <si>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</si>
  <si>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</si>
  <si>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</si>
  <si>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</si>
  <si>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</si>
  <si>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</si>
  <si>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</si>
  <si>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</si>
  <si>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</si>
  <si>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</si>
  <si>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</si>
  <si>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</si>
  <si>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</si>
  <si>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</si>
  <si>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</si>
  <si>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</si>
  <si>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</si>
  <si>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</si>
  <si>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</si>
  <si>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</si>
  <si>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</si>
  <si>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</si>
  <si>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</si>
  <si>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</si>
  <si>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</si>
  <si>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</si>
  <si>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</si>
  <si>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</si>
  <si>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</si>
  <si>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</si>
  <si>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</si>
  <si>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</si>
  <si>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</si>
  <si>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</si>
  <si>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</si>
  <si>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</si>
  <si>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</si>
  <si>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</si>
  <si>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</si>
  <si>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</si>
  <si>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</si>
  <si>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</si>
  <si>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</si>
  <si>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</si>
  <si>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</si>
  <si>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</si>
  <si>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</si>
  <si>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</si>
  <si>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</si>
  <si>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</si>
  <si>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</si>
  <si>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</si>
  <si>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</si>
  <si>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</si>
  <si>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</si>
  <si>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</si>
  <si>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</si>
  <si>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</si>
  <si>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</si>
  <si>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</si>
  <si>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</si>
  <si>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</si>
  <si>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</si>
  <si>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</si>
  <si>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</si>
  <si>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</si>
  <si>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</si>
  <si>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</si>
  <si>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</si>
  <si>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</si>
  <si>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</si>
  <si>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</si>
  <si>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</si>
  <si>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</si>
  <si>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</si>
  <si>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</si>
  <si>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</si>
  <si>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</si>
  <si>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</si>
  <si>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</si>
  <si>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</si>
  <si>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</si>
  <si>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</si>
  <si>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</si>
  <si>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</si>
  <si>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</si>
  <si>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</si>
  <si>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</si>
  <si>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</si>
  <si>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</si>
  <si>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</si>
  <si>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</si>
  <si>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</si>
  <si>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</si>
  <si>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</si>
  <si>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</si>
  <si>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</si>
  <si>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</si>
  <si>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</si>
  <si>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</si>
  <si>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</si>
  <si>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</si>
  <si>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</si>
  <si>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</si>
  <si>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</si>
  <si>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</si>
  <si>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</si>
  <si>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</si>
  <si>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</si>
  <si>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</si>
  <si>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</si>
  <si>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</si>
  <si>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</si>
  <si>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</si>
  <si>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</si>
  <si>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</si>
  <si>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</si>
  <si>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</si>
  <si>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</si>
  <si>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</si>
  <si>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</si>
  <si>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</si>
  <si>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</si>
  <si>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</si>
  <si>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</si>
  <si>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</si>
  <si>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</si>
  <si>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</si>
  <si>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</si>
  <si>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</si>
  <si>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</si>
  <si>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</si>
  <si>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</si>
  <si>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</si>
  <si>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</si>
  <si>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</si>
  <si>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</si>
  <si>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</si>
  <si>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</si>
  <si>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</si>
  <si>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</si>
  <si>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</si>
  <si>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</si>
  <si>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</si>
  <si>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</si>
  <si>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</si>
  <si>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</si>
  <si>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</si>
  <si>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</si>
  <si>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</si>
  <si>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</si>
  <si>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</si>
  <si>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</si>
  <si>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</si>
  <si>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</si>
  <si>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</si>
  <si>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</si>
  <si>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</si>
  <si>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</si>
  <si>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</si>
  <si>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</si>
  <si>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</si>
  <si>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</si>
  <si>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</si>
  <si>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</si>
  <si>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</si>
  <si>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</si>
  <si>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</si>
  <si>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</si>
  <si>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</si>
  <si>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</si>
  <si>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</si>
  <si>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</si>
  <si>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</si>
  <si>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</si>
  <si>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</si>
  <si>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</si>
  <si>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</si>
  <si>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</si>
  <si>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</si>
  <si>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</si>
  <si>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</si>
  <si>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</si>
  <si>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</si>
  <si>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</si>
  <si>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</si>
  <si>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</si>
  <si>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</si>
  <si>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</si>
  <si>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</si>
  <si>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</si>
  <si>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</si>
  <si>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</si>
  <si>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</si>
  <si>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</si>
  <si>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</si>
  <si>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</si>
  <si>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</si>
  <si>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</si>
  <si>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</si>
  <si>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</si>
  <si>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</si>
  <si>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</si>
  <si>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</si>
  <si>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</si>
  <si>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</si>
  <si>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</si>
  <si>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</si>
  <si>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</si>
  <si>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</si>
  <si>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</si>
  <si>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</si>
  <si>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</si>
  <si>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</si>
  <si>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</si>
  <si>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</si>
  <si>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</si>
  <si>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</si>
  <si>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</si>
  <si>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</si>
  <si>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</si>
  <si>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</si>
  <si>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</si>
  <si>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</si>
  <si>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</si>
  <si>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</si>
  <si>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</si>
  <si>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</si>
  <si>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</si>
  <si>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</si>
  <si>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</si>
  <si>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</si>
  <si>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</si>
  <si>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</si>
  <si>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</si>
  <si>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</si>
  <si>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</si>
  <si>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</si>
  <si>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</si>
  <si>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</si>
  <si>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</si>
  <si>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</si>
  <si>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</si>
  <si>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</si>
  <si>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</si>
  <si>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</si>
  <si>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</si>
  <si>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</si>
  <si>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</si>
  <si>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</si>
  <si>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</si>
  <si>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</si>
  <si>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</si>
  <si>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</si>
  <si>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</si>
  <si>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</si>
  <si>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</si>
  <si>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</si>
  <si>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</si>
  <si>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</si>
  <si>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</si>
  <si>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</si>
  <si>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</si>
  <si>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</si>
  <si>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</si>
  <si>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</si>
  <si>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</si>
  <si>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</si>
  <si>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</si>
  <si>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</si>
  <si>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</si>
  <si>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</si>
  <si>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</si>
  <si>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</si>
  <si>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</si>
  <si>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</si>
  <si>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</si>
  <si>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</si>
  <si>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</si>
  <si>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</si>
  <si>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</si>
  <si>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</si>
  <si>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</si>
  <si>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</si>
  <si>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</si>
  <si>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</si>
  <si>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</si>
  <si>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</si>
  <si>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</si>
  <si>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</si>
  <si>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</si>
  <si>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</si>
  <si>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</si>
  <si>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</si>
  <si>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</si>
  <si>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</si>
  <si>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</si>
  <si>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</si>
  <si>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</si>
  <si>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</si>
  <si>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</si>
  <si>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</si>
  <si>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</si>
  <si>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</si>
  <si>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</si>
  <si>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</si>
  <si>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</si>
  <si>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</si>
  <si>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</si>
  <si>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</si>
  <si>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</si>
  <si>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</si>
  <si>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</si>
  <si>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</si>
  <si>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</si>
  <si>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</si>
  <si>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</si>
  <si>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</si>
  <si>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</si>
  <si>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</si>
  <si>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</si>
  <si>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</si>
  <si>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</si>
  <si>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</si>
  <si>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</si>
  <si>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</si>
  <si>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</si>
  <si>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</si>
  <si>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</si>
  <si>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</si>
  <si>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</si>
  <si>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</si>
  <si>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</si>
  <si>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</si>
  <si>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</si>
  <si>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</si>
  <si>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</si>
  <si>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</si>
  <si>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</si>
  <si>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</si>
  <si>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</si>
  <si>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</si>
  <si>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</si>
  <si>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</si>
  <si>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</si>
  <si>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</si>
  <si>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</si>
  <si>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</si>
  <si>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</si>
  <si>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</si>
  <si>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</si>
  <si>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</si>
  <si>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</si>
  <si>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</si>
  <si>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</si>
  <si>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</si>
  <si>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</si>
  <si>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</si>
  <si>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</si>
  <si>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</si>
  <si>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</si>
  <si>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</si>
  <si>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</si>
  <si>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</si>
  <si>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</si>
  <si>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</si>
  <si>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</si>
  <si>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</si>
  <si>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</si>
  <si>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</si>
  <si>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</si>
  <si>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</si>
  <si>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</si>
  <si>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</si>
  <si>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</si>
  <si>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</si>
  <si>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</si>
  <si>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</si>
  <si>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</si>
  <si>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</si>
  <si>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</si>
  <si>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</si>
  <si>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</si>
  <si>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</si>
  <si>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</si>
  <si>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</si>
  <si>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</si>
  <si>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</si>
  <si>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</si>
  <si>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</si>
  <si>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</si>
  <si>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</si>
  <si>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</si>
  <si>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</si>
  <si>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</si>
  <si>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</si>
  <si>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</si>
  <si>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</si>
  <si>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</si>
  <si>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</si>
  <si>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</si>
  <si>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</si>
  <si>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</si>
  <si>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</si>
  <si>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</si>
  <si>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</si>
  <si>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</si>
  <si>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</si>
  <si>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</si>
  <si>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</si>
  <si>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</si>
  <si>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</si>
  <si>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</si>
  <si>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</si>
  <si>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</si>
  <si>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</si>
  <si>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</si>
  <si>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</si>
  <si>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</si>
  <si>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</si>
  <si>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</si>
  <si>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</si>
  <si>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</si>
  <si>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</si>
  <si>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</si>
  <si>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</si>
  <si>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</si>
  <si>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</si>
  <si>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</si>
  <si>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</si>
  <si>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</si>
  <si>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</si>
  <si>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</si>
  <si>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</si>
  <si>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</si>
  <si>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</si>
  <si>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</si>
  <si>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</si>
  <si>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</si>
  <si>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</si>
  <si>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</si>
  <si>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</si>
  <si>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</si>
  <si>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</si>
  <si>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</si>
  <si>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</si>
  <si>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</si>
  <si>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</si>
  <si>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</si>
  <si>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</si>
  <si>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</si>
  <si>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</si>
  <si>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</si>
  <si>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</si>
  <si>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</si>
  <si>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</si>
  <si>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</si>
  <si>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</si>
  <si>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</si>
  <si>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</si>
  <si>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</si>
  <si>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</si>
  <si>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</si>
  <si>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</si>
  <si>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</si>
  <si>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</si>
  <si>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</si>
  <si>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</si>
  <si>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</si>
  <si>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</si>
  <si>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</si>
  <si>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</si>
  <si>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</si>
  <si>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</si>
  <si>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</si>
  <si>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</si>
  <si>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</si>
  <si>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</si>
  <si>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</si>
  <si>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</si>
  <si>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</si>
  <si>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</si>
  <si>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</si>
  <si>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</si>
  <si>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</si>
  <si>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</si>
  <si>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</si>
  <si>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</si>
  <si>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</si>
  <si>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</si>
  <si>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</si>
  <si>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</si>
  <si>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</si>
  <si>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</si>
  <si>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</si>
  <si>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</si>
  <si>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</si>
  <si>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</si>
  <si>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</si>
  <si>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</si>
  <si>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</si>
  <si>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</si>
  <si>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</si>
  <si>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</si>
  <si>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</si>
  <si>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</si>
  <si>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</si>
  <si>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</si>
  <si>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</si>
  <si>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</si>
  <si>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</si>
  <si>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</si>
  <si>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</si>
  <si>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</si>
  <si>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</si>
  <si>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</si>
  <si>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</si>
  <si>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</si>
  <si>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</si>
  <si>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</si>
  <si>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</si>
  <si>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</si>
  <si>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</si>
  <si>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</si>
  <si>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</si>
  <si>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</si>
  <si>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</si>
  <si>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</si>
  <si>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</si>
  <si>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</si>
  <si>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</si>
  <si>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</si>
  <si>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</si>
  <si>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</si>
  <si>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</si>
  <si>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</si>
  <si>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</si>
  <si>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</si>
  <si>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</si>
  <si>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</si>
  <si>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</si>
  <si>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</si>
  <si>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</si>
  <si>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</si>
  <si>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</si>
  <si>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</si>
  <si>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</si>
  <si>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</si>
  <si>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</si>
  <si>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</si>
  <si>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</si>
  <si>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</si>
  <si>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</si>
  <si>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</si>
  <si>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</si>
  <si>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</si>
  <si>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</si>
  <si>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</si>
  <si>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</si>
  <si>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</si>
  <si>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</si>
  <si>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</si>
  <si>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</si>
  <si>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</si>
  <si>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</si>
  <si>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</si>
  <si>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</si>
  <si>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</si>
  <si>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</si>
  <si>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</si>
  <si>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</si>
  <si>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</si>
  <si>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</si>
  <si>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</si>
  <si>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</si>
  <si>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</si>
  <si>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</si>
  <si>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</si>
  <si>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</si>
  <si>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</si>
  <si>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</si>
  <si>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</si>
  <si>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</si>
  <si>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</si>
  <si>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</si>
  <si>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</si>
  <si>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</si>
  <si>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</si>
  <si>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</si>
  <si>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</si>
  <si>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</si>
  <si>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</si>
  <si>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</si>
  <si>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</si>
  <si>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</si>
  <si>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</si>
  <si>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</si>
  <si>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</si>
  <si>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</si>
  <si>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</si>
  <si>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</si>
  <si>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</si>
  <si>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</si>
  <si>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</si>
  <si>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</si>
  <si>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</si>
  <si>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</si>
  <si>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</si>
  <si>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</si>
  <si>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</si>
  <si>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</si>
  <si>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</si>
  <si>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</si>
  <si>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</si>
  <si>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</si>
  <si>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</si>
  <si>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</si>
  <si>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</si>
  <si>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</si>
  <si>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</si>
  <si>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</si>
  <si>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</si>
  <si>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</si>
  <si>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</si>
  <si>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</si>
  <si>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</si>
  <si>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</si>
  <si>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</si>
  <si>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</si>
  <si>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</si>
  <si>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</si>
  <si>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</si>
  <si>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</si>
  <si>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</si>
  <si>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</si>
  <si>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</si>
  <si>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</si>
  <si>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</si>
  <si>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</si>
  <si>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</si>
  <si>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</si>
  <si>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</si>
  <si>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</si>
  <si>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</si>
  <si>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</si>
  <si>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</si>
  <si>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</si>
  <si>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</si>
  <si>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</si>
  <si>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</si>
  <si>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</si>
  <si>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</si>
  <si>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</si>
  <si>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</si>
  <si>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</si>
  <si>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</si>
  <si>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</si>
  <si>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</si>
  <si>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</si>
  <si>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</si>
  <si>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</si>
  <si>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</si>
  <si>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</si>
  <si>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</si>
  <si>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</si>
  <si>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</si>
  <si>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</si>
  <si>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</si>
  <si>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</si>
  <si>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</si>
  <si>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</si>
  <si>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</si>
  <si>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</si>
  <si>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</si>
  <si>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</si>
  <si>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</si>
  <si>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</si>
  <si>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</si>
  <si>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</si>
  <si>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</si>
  <si>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</si>
  <si>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</si>
  <si>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</si>
  <si>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</si>
  <si>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</si>
  <si>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</si>
  <si>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</si>
  <si>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</si>
  <si>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</si>
  <si>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</si>
  <si>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</si>
  <si>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</si>
  <si>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</si>
  <si>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</si>
  <si>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</si>
  <si>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</si>
  <si>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</si>
  <si>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</si>
  <si>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</si>
  <si>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</si>
  <si>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</si>
  <si>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</si>
  <si>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</si>
  <si>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</si>
  <si>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</si>
  <si>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</si>
  <si>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</si>
  <si>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</si>
  <si>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</si>
  <si>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</si>
  <si>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</si>
  <si>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</si>
  <si>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</si>
  <si>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</si>
  <si>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</si>
  <si>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</si>
  <si>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</si>
  <si>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</si>
  <si>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</si>
  <si>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</si>
  <si>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</si>
  <si>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</si>
  <si>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</si>
  <si>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</si>
  <si>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</si>
  <si>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</si>
  <si>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</si>
  <si>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</si>
  <si>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</si>
  <si>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</si>
  <si>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</si>
  <si>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</si>
  <si>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</si>
  <si>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</si>
  <si>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</si>
  <si>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</si>
  <si>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</si>
  <si>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</si>
  <si>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</si>
  <si>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</si>
  <si>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</si>
  <si>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</si>
  <si>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</si>
  <si>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</si>
  <si>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</si>
  <si>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</si>
  <si>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</si>
  <si>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</si>
  <si>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</si>
  <si>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</si>
  <si>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</si>
  <si>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</si>
  <si>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</si>
  <si>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</si>
  <si>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</si>
  <si>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</si>
  <si>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</si>
  <si>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</si>
  <si>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</si>
  <si>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</si>
  <si>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</si>
  <si>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</si>
  <si>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</si>
  <si>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</si>
  <si>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</si>
  <si>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</si>
  <si>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</si>
  <si>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</si>
  <si>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</si>
  <si>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</si>
  <si>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</si>
  <si>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</si>
  <si>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</si>
  <si>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</si>
  <si>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</si>
  <si>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</si>
  <si>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</si>
  <si>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</si>
  <si>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</si>
  <si>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</si>
  <si>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</si>
  <si>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</si>
  <si>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</si>
  <si>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</si>
  <si>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</si>
  <si>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</si>
  <si>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</si>
  <si>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</si>
  <si>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</si>
  <si>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</si>
  <si>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</si>
  <si>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</si>
  <si>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</si>
  <si>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</si>
  <si>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</si>
  <si>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</si>
  <si>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</si>
  <si>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</si>
  <si>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</si>
  <si>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</si>
  <si>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</si>
  <si>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</si>
  <si>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</si>
  <si>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</si>
  <si>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</si>
  <si>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</si>
  <si>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</si>
  <si>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</si>
  <si>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</si>
  <si>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</si>
  <si>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</si>
  <si>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</si>
  <si>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</si>
  <si>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</si>
  <si>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</si>
  <si>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</si>
  <si>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</si>
  <si>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</si>
  <si>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</si>
  <si>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</si>
  <si>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</si>
  <si>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</si>
  <si>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</si>
  <si>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</si>
  <si>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</si>
  <si>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</si>
  <si>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</si>
  <si>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</si>
  <si>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</si>
  <si>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</si>
  <si>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</si>
  <si>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</si>
  <si>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</si>
  <si>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</si>
  <si>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</si>
  <si>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</si>
  <si>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</si>
  <si>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</si>
  <si>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</si>
  <si>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</si>
  <si>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</si>
  <si>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</si>
  <si>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</si>
  <si>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</si>
  <si>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</si>
  <si>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</si>
  <si>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</si>
  <si>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</si>
  <si>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</si>
  <si>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</si>
  <si>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</si>
  <si>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</si>
  <si>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</si>
  <si>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</si>
  <si>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</si>
  <si>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</si>
  <si>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</si>
  <si>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</si>
  <si>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</si>
  <si>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</si>
  <si>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</si>
  <si>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</si>
  <si>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</si>
  <si>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</si>
  <si>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</si>
  <si>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</si>
  <si>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</si>
  <si>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</si>
  <si>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</si>
  <si>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</si>
  <si>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</si>
  <si>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</si>
  <si>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</si>
  <si>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</si>
  <si>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</si>
  <si>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</si>
  <si>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</si>
  <si>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</si>
  <si>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</si>
  <si>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</si>
  <si>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</si>
  <si>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</si>
  <si>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</si>
  <si>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</si>
  <si>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</si>
  <si>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</si>
  <si>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</si>
  <si>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</si>
  <si>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</si>
  <si>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</si>
  <si>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</si>
  <si>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</si>
  <si>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</si>
  <si>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</si>
  <si>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</si>
  <si>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</si>
  <si>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</si>
  <si>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</si>
  <si>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</si>
  <si>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</si>
  <si>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</si>
  <si>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</si>
  <si>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</si>
  <si>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</si>
  <si>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</si>
  <si>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</si>
  <si>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</si>
  <si>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</si>
  <si>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</si>
  <si>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</si>
  <si>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</si>
  <si>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</si>
  <si>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</si>
  <si>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</si>
  <si>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</si>
  <si>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</si>
  <si>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</si>
  <si>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</si>
  <si>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</si>
  <si>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</si>
  <si>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</si>
  <si>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</si>
  <si>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</si>
  <si>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</si>
  <si>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</si>
  <si>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</si>
  <si>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</si>
  <si>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</si>
  <si>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</si>
  <si>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</si>
  <si>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</si>
  <si>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</si>
  <si>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</si>
  <si>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</si>
  <si>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</si>
  <si>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</si>
  <si>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</si>
  <si>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</si>
  <si>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</si>
  <si>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</si>
  <si>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</si>
  <si>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</si>
  <si>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</si>
  <si>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</si>
  <si>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</si>
  <si>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</si>
  <si>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</si>
  <si>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</si>
  <si>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</si>
  <si>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</si>
  <si>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</si>
  <si>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</si>
  <si>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</si>
  <si>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</si>
  <si>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</si>
  <si>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</si>
  <si>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</si>
  <si>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</si>
  <si>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</si>
  <si>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</si>
  <si>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</si>
  <si>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</si>
  <si>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</si>
  <si>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</si>
  <si>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</si>
  <si>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</si>
  <si>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</si>
  <si>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</si>
  <si>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</si>
  <si>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</si>
  <si>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</si>
  <si>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</si>
  <si>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</si>
  <si>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</si>
  <si>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</si>
  <si>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</si>
  <si>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</si>
  <si>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</si>
  <si>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</si>
  <si>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</si>
  <si>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</si>
  <si>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</si>
  <si>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</si>
  <si>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</si>
  <si>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</si>
  <si>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</si>
  <si>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</si>
  <si>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</si>
  <si>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</si>
  <si>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</si>
  <si>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</si>
  <si>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</si>
  <si>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</si>
  <si>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</si>
  <si>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</si>
  <si>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</si>
  <si>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</si>
  <si>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</si>
  <si>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</si>
  <si>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</si>
  <si>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</si>
  <si>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</si>
  <si>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</si>
  <si>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</si>
  <si>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</si>
  <si>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</si>
  <si>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</si>
  <si>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</si>
  <si>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</si>
  <si>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</si>
  <si>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</si>
  <si>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</si>
  <si>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</si>
  <si>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</si>
  <si>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</si>
  <si>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</si>
  <si>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</si>
  <si>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</si>
  <si>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</si>
  <si>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</si>
  <si>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</si>
  <si>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</si>
  <si>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</si>
  <si>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</si>
  <si>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</si>
  <si>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</si>
  <si>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</si>
  <si>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</si>
  <si>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</si>
  <si>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</si>
  <si>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</si>
  <si>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</si>
  <si>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</si>
  <si>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</si>
  <si>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</si>
  <si>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</si>
  <si>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</si>
  <si>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</si>
  <si>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</si>
  <si>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</si>
  <si>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</si>
  <si>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</si>
  <si>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</si>
  <si>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</si>
  <si>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</si>
  <si>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</si>
  <si>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</si>
  <si>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</si>
  <si>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</si>
  <si>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</si>
  <si>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</si>
  <si>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</si>
  <si>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</si>
  <si>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</si>
  <si>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</si>
  <si>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</si>
  <si>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</si>
  <si>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</si>
  <si>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</si>
  <si>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</si>
  <si>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</si>
  <si>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</si>
  <si>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</si>
  <si>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</si>
  <si>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</si>
  <si>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</si>
  <si>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</si>
  <si>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</si>
  <si>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</si>
  <si>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</si>
  <si>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</si>
  <si>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</si>
  <si>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</si>
  <si>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</si>
  <si>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</si>
  <si>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</si>
  <si>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</si>
  <si>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</si>
  <si>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</si>
  <si>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</si>
  <si>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</si>
  <si>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</si>
  <si>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</si>
  <si>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</si>
  <si>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</si>
  <si>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</si>
  <si>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</si>
  <si>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</si>
  <si>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</si>
  <si>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</si>
  <si>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</si>
  <si>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</si>
  <si>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</si>
  <si>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</si>
  <si>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</si>
  <si>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</si>
  <si>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</si>
  <si>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</si>
  <si>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</si>
  <si>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</si>
  <si>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</si>
  <si>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</si>
  <si>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</si>
  <si>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</si>
  <si>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</si>
  <si>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</si>
  <si>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</si>
  <si>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</si>
  <si>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</si>
  <si>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</si>
  <si>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</si>
  <si>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</si>
  <si>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</si>
  <si>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</si>
  <si>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</si>
  <si>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</si>
  <si>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</si>
  <si>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</si>
  <si>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</si>
  <si>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</si>
  <si>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</si>
  <si>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</si>
  <si>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</si>
  <si>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</si>
  <si>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</si>
  <si>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</si>
  <si>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</si>
  <si>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</si>
  <si>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</si>
  <si>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</si>
  <si>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</si>
  <si>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</si>
  <si>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</si>
  <si>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</si>
  <si>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</si>
  <si>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</si>
  <si>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</si>
  <si>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</si>
  <si>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</si>
  <si>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</si>
  <si>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</si>
  <si>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</si>
  <si>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</si>
  <si>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</si>
  <si>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</si>
  <si>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</si>
  <si>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</si>
  <si>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</si>
  <si>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</si>
  <si>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</si>
  <si>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</si>
  <si>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</si>
  <si>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</si>
  <si>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</si>
  <si>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</si>
  <si>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</si>
  <si>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</si>
  <si>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</si>
  <si>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</si>
  <si>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</si>
  <si>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</si>
  <si>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</si>
  <si>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</si>
  <si>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</si>
  <si>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</si>
  <si>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</si>
  <si>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</si>
  <si>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</si>
  <si>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</si>
  <si>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</si>
  <si>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</si>
  <si>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</si>
  <si>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</si>
  <si>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</si>
  <si>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</si>
  <si>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</si>
  <si>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</si>
  <si>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</si>
  <si>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</si>
  <si>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</si>
  <si>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</si>
  <si>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</si>
  <si>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</si>
  <si>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</si>
  <si>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</si>
  <si>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</si>
  <si>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</si>
  <si>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</si>
  <si>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</si>
  <si>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</si>
  <si>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</si>
  <si>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</si>
  <si>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</si>
  <si>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</si>
  <si>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</si>
  <si>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</si>
  <si>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</si>
  <si>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</si>
  <si>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</si>
  <si>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</si>
  <si>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</si>
  <si>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</si>
  <si>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</si>
  <si>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</si>
  <si>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</si>
  <si>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</si>
  <si>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</si>
  <si>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</si>
  <si>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</si>
  <si>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</si>
  <si>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</si>
  <si>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</si>
  <si>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</si>
  <si>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</si>
  <si>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</si>
  <si>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</si>
  <si>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</si>
  <si>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</si>
  <si>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</si>
  <si>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</si>
  <si>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</si>
  <si>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</si>
  <si>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</si>
  <si>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</si>
  <si>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</si>
  <si>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</si>
  <si>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</si>
  <si>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</si>
  <si>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</si>
  <si>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</si>
  <si>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</si>
  <si>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</si>
  <si>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</si>
  <si>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</si>
  <si>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</si>
  <si>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</si>
  <si>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</si>
  <si>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</si>
  <si>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</si>
  <si>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</si>
  <si>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</si>
  <si>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</si>
  <si>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</si>
  <si>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</si>
  <si>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</si>
  <si>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</si>
  <si>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</si>
  <si>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</si>
  <si>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</si>
  <si>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</si>
  <si>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</si>
  <si>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</si>
  <si>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</si>
  <si>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</si>
  <si>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</si>
  <si>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</si>
  <si>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</si>
  <si>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</si>
  <si>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</si>
  <si>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</si>
  <si>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</si>
  <si>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</si>
  <si>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</si>
  <si>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</si>
  <si>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</si>
  <si>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</si>
  <si>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</si>
  <si>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</si>
  <si>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</si>
  <si>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</si>
  <si>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</si>
  <si>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</si>
  <si>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</si>
  <si>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</si>
  <si>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</si>
  <si>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</si>
  <si>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</si>
  <si>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</si>
  <si>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</si>
  <si>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</si>
  <si>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</si>
  <si>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</si>
  <si>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</si>
  <si>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</si>
  <si>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</si>
  <si>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</si>
  <si>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</si>
  <si>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</si>
  <si>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</si>
  <si>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</si>
  <si>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</si>
  <si>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</si>
  <si>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</si>
  <si>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</si>
  <si>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</si>
  <si>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</si>
  <si>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</si>
  <si>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</si>
  <si>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</si>
  <si>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</si>
  <si>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</si>
  <si>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</si>
  <si>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</si>
  <si>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</si>
  <si>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</si>
  <si>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</si>
  <si>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</si>
  <si>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</si>
  <si>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</si>
  <si>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</si>
  <si>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</si>
  <si>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</si>
  <si>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</si>
  <si>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</si>
  <si>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</si>
  <si>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</si>
  <si>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</si>
  <si>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</si>
  <si>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</si>
  <si>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</si>
  <si>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</si>
  <si>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</si>
  <si>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</si>
  <si>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</si>
  <si>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</si>
  <si>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</si>
  <si>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</si>
  <si>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</si>
  <si>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</si>
  <si>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</si>
  <si>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</si>
  <si>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</si>
  <si>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</si>
  <si>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</si>
  <si>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</si>
  <si>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</si>
  <si>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</si>
  <si>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</si>
  <si>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</si>
  <si>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</si>
  <si>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</si>
  <si>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</si>
  <si>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</si>
  <si>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</si>
  <si>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</si>
  <si>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</si>
  <si>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</si>
  <si>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</si>
  <si>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</si>
  <si>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</si>
  <si>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</si>
  <si>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</si>
  <si>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</si>
  <si>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</si>
  <si>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</si>
  <si>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</si>
  <si>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</si>
  <si>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</si>
  <si>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</si>
  <si>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</si>
  <si>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</si>
  <si>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</si>
  <si>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</si>
  <si>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</si>
  <si>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</si>
  <si>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</si>
  <si>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</si>
  <si>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</si>
  <si>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</si>
  <si>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</si>
  <si>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</si>
  <si>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</si>
  <si>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</si>
  <si>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</si>
  <si>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</si>
  <si>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</si>
  <si>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</si>
  <si>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</si>
  <si>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</si>
  <si>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</si>
  <si>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</si>
  <si>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</si>
  <si>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</si>
  <si>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</si>
  <si>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</si>
  <si>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</si>
  <si>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</si>
  <si>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</si>
  <si>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</si>
  <si>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</si>
  <si>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</si>
  <si>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</si>
  <si>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</si>
  <si>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</si>
  <si>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</si>
  <si>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</si>
  <si>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</si>
  <si>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</si>
  <si>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</si>
  <si>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</si>
  <si>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</si>
  <si>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</si>
  <si>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</si>
  <si>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</si>
  <si>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</si>
  <si>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</si>
  <si>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</si>
  <si>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</si>
  <si>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</si>
  <si>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</si>
  <si>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</si>
  <si>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</si>
  <si>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</si>
  <si>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</si>
  <si>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</si>
  <si>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</si>
  <si>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</si>
  <si>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</si>
  <si>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</si>
  <si>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</si>
  <si>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</si>
  <si>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</si>
  <si>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</si>
  <si>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</si>
  <si>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</si>
  <si>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</si>
  <si>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</si>
  <si>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</si>
  <si>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</si>
  <si>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</si>
  <si>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</si>
  <si>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</si>
  <si>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</si>
  <si>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</si>
  <si>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</si>
  <si>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</si>
  <si>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</si>
  <si>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</si>
  <si>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</si>
  <si>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</si>
  <si>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</si>
  <si>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</si>
  <si>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</si>
  <si>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</si>
  <si>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</si>
  <si>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</si>
  <si>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</si>
  <si>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</si>
  <si>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</si>
  <si>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</si>
  <si>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</si>
  <si>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</si>
  <si>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</si>
  <si>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</si>
  <si>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</si>
  <si>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</si>
  <si>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</si>
  <si>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</si>
  <si>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</si>
  <si>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</si>
  <si>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</si>
  <si>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</si>
  <si>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</si>
  <si>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</si>
  <si>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</si>
  <si>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</si>
  <si>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</si>
  <si>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</si>
  <si>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</si>
  <si>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</si>
  <si>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</si>
  <si>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</si>
  <si>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</si>
  <si>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</si>
  <si>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</si>
  <si>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</si>
  <si>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</si>
  <si>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</si>
  <si>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</si>
  <si>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</si>
  <si>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</si>
  <si>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</si>
  <si>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</si>
  <si>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</si>
  <si>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</si>
  <si>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</si>
  <si>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</si>
  <si>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</si>
  <si>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</si>
  <si>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</si>
  <si>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</si>
  <si>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</si>
  <si>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</si>
  <si>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</si>
  <si>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</si>
  <si>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</si>
  <si>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</si>
  <si>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</si>
  <si>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</si>
  <si>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</si>
  <si>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</si>
  <si>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</si>
  <si>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</si>
  <si>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</si>
  <si>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</si>
  <si>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</si>
  <si>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</si>
  <si>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</si>
  <si>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</si>
  <si>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</si>
  <si>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</si>
  <si>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</si>
  <si>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</si>
  <si>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</si>
  <si>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</si>
  <si>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</si>
  <si>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</si>
  <si>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</si>
  <si>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</si>
  <si>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</si>
  <si>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</si>
  <si>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</si>
  <si>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</si>
  <si>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</si>
  <si>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</si>
  <si>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</si>
  <si>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</si>
  <si>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</si>
  <si>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</si>
  <si>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</si>
  <si>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</si>
  <si>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</si>
  <si>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</si>
  <si>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</si>
  <si>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</si>
  <si>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</si>
  <si>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</si>
  <si>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</si>
  <si>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</si>
  <si>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</si>
  <si>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</si>
  <si>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</si>
  <si>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</si>
  <si>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</si>
  <si>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</si>
  <si>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</si>
  <si>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</si>
  <si>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</si>
  <si>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</si>
  <si>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</si>
  <si>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</si>
  <si>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</si>
  <si>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</si>
  <si>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</si>
  <si>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</si>
  <si>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</si>
  <si>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</si>
  <si>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</si>
  <si>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</si>
  <si>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</si>
  <si>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</si>
  <si>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</si>
  <si>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</si>
  <si>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</si>
  <si>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</si>
  <si>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</si>
  <si>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</si>
  <si>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</si>
  <si>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</si>
  <si>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</si>
  <si>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</si>
  <si>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</si>
  <si>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</si>
  <si>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</si>
  <si>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</si>
  <si>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</si>
  <si>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</si>
  <si>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</si>
  <si>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</si>
  <si>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</si>
  <si>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</si>
  <si>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</si>
  <si>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</si>
  <si>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</si>
  <si>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</si>
  <si>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</si>
  <si>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</si>
  <si>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</si>
  <si>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</si>
  <si>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</si>
  <si>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</si>
  <si>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</si>
  <si>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</si>
  <si>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</si>
  <si>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</si>
  <si>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</si>
  <si>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</si>
  <si>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</si>
  <si>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</si>
  <si>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</si>
  <si>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</si>
  <si>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</si>
  <si>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</si>
  <si>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</si>
  <si>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</si>
  <si>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</si>
  <si>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</si>
  <si>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</si>
  <si>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</si>
  <si>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</si>
  <si>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</si>
  <si>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</si>
  <si>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</si>
  <si>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</si>
  <si>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</si>
  <si>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</si>
  <si>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</si>
  <si>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</si>
  <si>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</si>
  <si>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</si>
  <si>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</si>
  <si>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</si>
  <si>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</si>
  <si>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</si>
  <si>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</si>
  <si>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</si>
  <si>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</si>
  <si>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</si>
  <si>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</si>
  <si>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</si>
  <si>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</si>
  <si>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</si>
  <si>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</si>
  <si>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</si>
  <si>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</si>
  <si>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</si>
  <si>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</si>
  <si>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</si>
  <si>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</si>
  <si>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</si>
  <si>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</si>
  <si>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</si>
  <si>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</si>
  <si>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</si>
  <si>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</si>
  <si>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</si>
  <si>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</si>
  <si>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</si>
  <si>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</si>
  <si>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</si>
  <si>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</si>
  <si>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</si>
  <si>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</si>
  <si>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</si>
  <si>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</si>
  <si>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</si>
  <si>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</si>
  <si>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</si>
  <si>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</si>
  <si>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</si>
  <si>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</si>
  <si>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</si>
  <si>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</si>
  <si>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</si>
  <si>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</si>
  <si>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</si>
  <si>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</si>
  <si>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</si>
  <si>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</si>
  <si>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</si>
  <si>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</si>
  <si>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</si>
  <si>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</si>
  <si>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</si>
  <si>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</si>
  <si>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</si>
  <si>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</si>
  <si>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</si>
  <si>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</si>
  <si>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</si>
  <si>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</si>
  <si>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</si>
  <si>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</si>
  <si>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</si>
  <si>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</si>
  <si>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</si>
  <si>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</si>
  <si>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</si>
  <si>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</si>
  <si>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</si>
  <si>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</si>
  <si>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</si>
  <si>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</si>
  <si>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</si>
  <si>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</si>
  <si>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</si>
  <si>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</si>
  <si>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</si>
  <si>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</si>
  <si>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</si>
  <si>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</si>
  <si>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</si>
  <si>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</si>
  <si>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</si>
  <si>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</si>
  <si>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</si>
  <si>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</si>
  <si>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</si>
  <si>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</si>
  <si>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</si>
  <si>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</si>
  <si>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</si>
  <si>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</si>
  <si>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</si>
  <si>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</si>
  <si>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</si>
  <si>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</si>
  <si>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</si>
  <si>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</si>
  <si>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</si>
  <si>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</si>
  <si>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</si>
  <si>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</si>
  <si>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</si>
  <si>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</si>
  <si>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</si>
  <si>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</si>
  <si>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</si>
  <si>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</si>
  <si>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</si>
  <si>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</si>
  <si>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</si>
  <si>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</si>
  <si>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</si>
  <si>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</si>
  <si>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</si>
  <si>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</si>
  <si>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</si>
  <si>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</si>
  <si>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</si>
  <si>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</si>
  <si>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</si>
  <si>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</si>
  <si>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</si>
  <si>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</si>
  <si>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</si>
  <si>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</si>
  <si>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</si>
  <si>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</si>
  <si>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</si>
  <si>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</si>
  <si>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</si>
  <si>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</si>
  <si>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</si>
  <si>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</si>
  <si>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</si>
  <si>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</si>
  <si>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</si>
  <si>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</si>
  <si>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</si>
  <si>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</si>
  <si>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</si>
  <si>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</si>
  <si>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</si>
  <si>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</si>
  <si>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</si>
  <si>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</si>
  <si>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</si>
  <si>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</si>
  <si>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</si>
  <si>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</si>
  <si>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</si>
  <si>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</si>
  <si>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</si>
  <si>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</si>
  <si>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</si>
  <si>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</si>
  <si>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</si>
  <si>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</si>
  <si>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</si>
  <si>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</si>
  <si>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</si>
  <si>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</si>
  <si>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</si>
  <si>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</si>
  <si>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</si>
  <si>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</si>
  <si>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</si>
  <si>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</si>
  <si>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</si>
  <si>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</si>
  <si>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</si>
  <si>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</si>
  <si>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</si>
  <si>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</si>
  <si>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</si>
  <si>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</si>
  <si>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</si>
  <si>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</si>
  <si>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</si>
  <si>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</si>
  <si>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</si>
  <si>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</si>
  <si>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</si>
  <si>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</si>
  <si>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</si>
  <si>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</si>
  <si>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</si>
  <si>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</si>
  <si>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</si>
  <si>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</si>
  <si>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</si>
  <si>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</si>
  <si>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</si>
  <si>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</si>
  <si>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</si>
  <si>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</si>
  <si>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</si>
  <si>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</si>
  <si>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</si>
  <si>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</si>
  <si>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</si>
  <si>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</si>
  <si>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</si>
  <si>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</si>
  <si>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</si>
  <si>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</si>
  <si>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</si>
  <si>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</si>
  <si>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</si>
  <si>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</si>
  <si>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</si>
  <si>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</si>
  <si>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</si>
  <si>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</si>
  <si>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</si>
  <si>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</si>
  <si>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</si>
  <si>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</si>
  <si>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</si>
  <si>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</si>
  <si>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</si>
  <si>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</si>
  <si>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</si>
  <si>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</si>
  <si>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</si>
  <si>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</si>
  <si>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</si>
  <si>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</si>
  <si>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</si>
  <si>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</si>
  <si>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</si>
  <si>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</si>
  <si>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</si>
  <si>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</si>
  <si>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</si>
  <si>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</si>
  <si>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</si>
  <si>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</si>
  <si>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</si>
  <si>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</si>
  <si>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</si>
  <si>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</si>
  <si>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</si>
  <si>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</si>
  <si>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</si>
  <si>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</si>
  <si>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</si>
  <si>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</si>
  <si>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</si>
  <si>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</si>
  <si>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</si>
  <si>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</si>
  <si>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</si>
  <si>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</si>
  <si>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</si>
  <si>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</si>
  <si>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</si>
  <si>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</si>
  <si>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</si>
  <si>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</si>
  <si>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</si>
  <si>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</si>
  <si>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</si>
  <si>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</si>
  <si>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</si>
  <si>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</si>
  <si>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</si>
  <si>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</si>
  <si>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</si>
  <si>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</si>
  <si>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</si>
  <si>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</si>
  <si>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</si>
  <si>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</si>
  <si>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</si>
  <si>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</si>
  <si>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</si>
  <si>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</si>
  <si>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</si>
  <si>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</si>
  <si>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</si>
  <si>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</si>
  <si>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</si>
  <si>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</si>
  <si>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</si>
  <si>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</si>
  <si>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</si>
  <si>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</si>
  <si>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</si>
  <si>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</si>
  <si>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</si>
  <si>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</si>
  <si>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</si>
  <si>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</si>
  <si>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</si>
  <si>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</si>
  <si>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</si>
  <si>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</si>
  <si>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</si>
  <si>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</si>
  <si>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</si>
  <si>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</si>
  <si>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</si>
  <si>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</si>
  <si>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</si>
  <si>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</si>
  <si>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</si>
  <si>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</si>
  <si>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</si>
  <si>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</si>
  <si>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</si>
  <si>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</si>
  <si>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</si>
  <si>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</si>
  <si>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</si>
  <si>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</si>
  <si>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</si>
  <si>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</si>
  <si>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</si>
  <si>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</si>
  <si>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</si>
  <si>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</si>
  <si>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</si>
  <si>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</si>
  <si>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</si>
  <si>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</si>
  <si>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</si>
  <si>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</si>
  <si>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</si>
  <si>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</si>
  <si>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</si>
  <si>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</si>
  <si>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</si>
  <si>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</si>
  <si>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</si>
  <si>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</si>
  <si>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</si>
  <si>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</si>
  <si>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</si>
  <si>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</si>
  <si>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</si>
  <si>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</si>
  <si>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</si>
  <si>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</si>
  <si>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</si>
  <si>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</si>
  <si>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</si>
  <si>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</si>
  <si>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</si>
  <si>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</si>
  <si>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</si>
  <si>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</si>
  <si>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</si>
  <si>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</si>
  <si>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</si>
  <si>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</si>
  <si>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</si>
  <si>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</si>
  <si>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</si>
  <si>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</si>
  <si>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</si>
  <si>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</si>
  <si>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</si>
  <si>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</si>
  <si>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</si>
  <si>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</si>
  <si>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</si>
  <si>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</si>
  <si>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</si>
  <si>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</si>
  <si>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</si>
  <si>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</si>
  <si>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</si>
  <si>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</si>
  <si>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</si>
  <si>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</si>
  <si>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</si>
  <si>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</si>
  <si>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</si>
  <si>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</si>
  <si>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</si>
  <si>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</si>
  <si>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</si>
  <si>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</si>
  <si>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</si>
  <si>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</si>
  <si>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</si>
  <si>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</si>
  <si>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</si>
  <si>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</si>
  <si>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</si>
  <si>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</si>
  <si>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</si>
  <si>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</si>
  <si>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</si>
  <si>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</si>
  <si>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</si>
  <si>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</si>
  <si>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</si>
  <si>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</si>
  <si>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</si>
  <si>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</si>
  <si>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</si>
  <si>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</si>
  <si>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</si>
  <si>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</si>
  <si>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</si>
  <si>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</si>
  <si>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</si>
  <si>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</si>
  <si>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</si>
  <si>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</si>
  <si>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</si>
  <si>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</si>
  <si>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</si>
  <si>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</si>
  <si>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</si>
  <si>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</si>
  <si>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</si>
  <si>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</si>
  <si>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</si>
  <si>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</si>
  <si>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</si>
  <si>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</si>
  <si>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</si>
  <si>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</si>
  <si>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</si>
  <si>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</si>
  <si>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</si>
  <si>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</si>
  <si>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</si>
  <si>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</si>
  <si>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</si>
  <si>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</si>
  <si>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</si>
  <si>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</si>
  <si>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</si>
  <si>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</si>
  <si>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</si>
  <si>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</si>
  <si>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</si>
  <si>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</si>
  <si>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</si>
  <si>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</si>
  <si>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</si>
  <si>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</si>
  <si>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</si>
  <si>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</si>
  <si>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</si>
  <si>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</si>
  <si>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</si>
  <si>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</si>
  <si>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</si>
  <si>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</si>
  <si>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</si>
  <si>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</si>
  <si>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</si>
  <si>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</si>
  <si>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</si>
  <si>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</si>
  <si>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</si>
  <si>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</si>
  <si>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</si>
  <si>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</si>
  <si>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</si>
  <si>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</si>
  <si>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</si>
  <si>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</si>
  <si>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</si>
  <si>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</si>
  <si>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</si>
  <si>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</si>
  <si>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</si>
  <si>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</si>
  <si>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</si>
  <si>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</si>
  <si>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</si>
  <si>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</si>
  <si>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</si>
  <si>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</si>
  <si>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</si>
  <si>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</si>
  <si>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</si>
  <si>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</si>
  <si>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</si>
  <si>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</si>
  <si>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</si>
  <si>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</si>
  <si>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</si>
  <si>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</si>
  <si>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</si>
  <si>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</si>
  <si>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</si>
  <si>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</si>
  <si>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</si>
  <si>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</si>
  <si>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</si>
  <si>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</si>
  <si>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</si>
  <si>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</si>
  <si>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</si>
  <si>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</si>
  <si>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</si>
  <si>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</si>
  <si>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</si>
  <si>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</si>
  <si>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</si>
  <si>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</si>
  <si>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</si>
  <si>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</si>
  <si>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</si>
  <si>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</si>
  <si>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</si>
  <si>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</si>
  <si>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</si>
  <si>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</si>
  <si>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</si>
  <si>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</si>
  <si>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</si>
  <si>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</si>
  <si>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</si>
  <si>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</si>
  <si>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</si>
  <si>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</si>
  <si>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</si>
  <si>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</si>
  <si>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</si>
  <si>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</si>
  <si>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</si>
  <si>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</si>
  <si>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</si>
  <si>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</si>
  <si>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</si>
  <si>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</si>
  <si>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</si>
  <si>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</si>
  <si>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</si>
  <si>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</si>
  <si>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</si>
  <si>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</si>
  <si>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</si>
  <si>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</si>
  <si>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</si>
  <si>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</si>
  <si>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</si>
  <si>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</si>
  <si>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</si>
  <si>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</si>
  <si>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</si>
  <si>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</si>
  <si>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</si>
  <si>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</si>
  <si>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</si>
  <si>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</si>
  <si>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</si>
  <si>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</si>
  <si>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</si>
  <si>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</si>
  <si>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</si>
  <si>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</si>
  <si>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</si>
  <si>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</si>
  <si>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</si>
  <si>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</si>
  <si>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</si>
  <si>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</si>
  <si>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</si>
  <si>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</si>
  <si>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</si>
  <si>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</si>
  <si>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</si>
  <si>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</si>
  <si>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</si>
  <si>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</si>
  <si>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</si>
  <si>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</si>
  <si>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</si>
  <si>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</si>
  <si>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</si>
  <si>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</si>
  <si>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</si>
  <si>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</si>
  <si>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</si>
  <si>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</si>
  <si>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</si>
  <si>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</si>
  <si>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</si>
  <si>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</si>
  <si>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</si>
  <si>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</si>
  <si>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</si>
  <si>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</si>
  <si>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</si>
  <si>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</si>
  <si>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</si>
  <si>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</si>
  <si>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</si>
  <si>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</si>
  <si>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</si>
  <si>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</si>
  <si>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</si>
  <si>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</si>
  <si>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</si>
  <si>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</si>
  <si>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</si>
  <si>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</si>
  <si>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</si>
  <si>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</si>
  <si>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</si>
  <si>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</si>
  <si>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</si>
  <si>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</si>
  <si>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</si>
  <si>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</si>
  <si>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</si>
  <si>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</si>
  <si>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</si>
  <si>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</si>
  <si>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</si>
  <si>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</si>
  <si>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</si>
  <si>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</si>
  <si>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</si>
  <si>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</si>
  <si>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</si>
  <si>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</si>
  <si>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</si>
  <si>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</si>
  <si>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</si>
  <si>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</si>
  <si>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</si>
  <si>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</si>
  <si>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</si>
  <si>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</si>
  <si>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</si>
  <si>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</si>
  <si>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</si>
  <si>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</si>
  <si>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</si>
  <si>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</si>
  <si>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</si>
  <si>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</si>
  <si>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</si>
  <si>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</si>
  <si>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</si>
  <si>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</si>
  <si>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</si>
  <si>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</si>
  <si>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</si>
  <si>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</si>
  <si>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</si>
  <si>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</si>
  <si>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</si>
  <si>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</si>
  <si>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</si>
  <si>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</si>
  <si>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</si>
  <si>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</si>
  <si>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</si>
  <si>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</si>
  <si>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</si>
  <si>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</si>
  <si>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</si>
  <si>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</si>
  <si>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</si>
  <si>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</si>
  <si>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</si>
  <si>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</si>
  <si>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</si>
  <si>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</si>
  <si>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</si>
  <si>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</si>
  <si>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</si>
  <si>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</si>
  <si>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</si>
  <si>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</si>
  <si>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</si>
  <si>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</si>
  <si>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</si>
  <si>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</si>
  <si>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</si>
  <si>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</si>
  <si>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</si>
  <si>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</si>
  <si>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</si>
  <si>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</si>
  <si>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</si>
  <si>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</si>
  <si>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</si>
  <si>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</si>
  <si>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</si>
  <si>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</si>
  <si>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</si>
  <si>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</si>
  <si>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</si>
  <si>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</si>
  <si>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</si>
  <si>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</si>
  <si>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</si>
  <si>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</si>
  <si>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</si>
  <si>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</si>
  <si>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</si>
  <si>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</si>
  <si>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</si>
  <si>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</si>
  <si>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</si>
  <si>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</si>
  <si>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</si>
  <si>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</si>
  <si>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</si>
  <si>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</si>
  <si>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</si>
  <si>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</si>
  <si>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</si>
  <si>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</si>
  <si>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</si>
  <si>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</si>
  <si>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</si>
  <si>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</si>
  <si>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</si>
  <si>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</si>
  <si>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</si>
  <si>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</si>
  <si>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</si>
  <si>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</si>
  <si>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</si>
  <si>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</si>
  <si>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</si>
  <si>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</si>
  <si>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</si>
  <si>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</si>
  <si>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</si>
  <si>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</si>
  <si>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</si>
  <si>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</si>
  <si>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</si>
  <si>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</si>
  <si>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</si>
  <si>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</si>
  <si>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</si>
  <si>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</si>
  <si>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</si>
  <si>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</si>
  <si>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</si>
  <si>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</si>
  <si>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</si>
  <si>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</si>
  <si>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</si>
  <si>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</si>
  <si>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</si>
  <si>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</si>
  <si>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</si>
  <si>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</si>
  <si>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</si>
  <si>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</si>
  <si>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</si>
  <si>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</si>
  <si>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</si>
  <si>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</si>
  <si>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</si>
  <si>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</si>
  <si>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</si>
  <si>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</si>
  <si>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</si>
  <si>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</si>
  <si>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</si>
  <si>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</si>
  <si>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</si>
  <si>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</si>
  <si>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</si>
  <si>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</si>
  <si>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</si>
  <si>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</si>
  <si>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</si>
  <si>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</si>
  <si>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</si>
  <si>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</si>
  <si>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</si>
  <si>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</si>
  <si>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</si>
  <si>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</si>
  <si>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</si>
  <si>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</si>
  <si>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</si>
  <si>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</si>
  <si>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</si>
  <si>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</si>
  <si>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</si>
  <si>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</si>
  <si>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</si>
  <si>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</si>
  <si>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</si>
  <si>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</si>
  <si>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</si>
  <si>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</si>
  <si>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</si>
  <si>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</si>
  <si>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</si>
  <si>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</si>
  <si>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</si>
  <si>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</si>
  <si>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</si>
  <si>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</si>
  <si>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</si>
  <si>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</si>
  <si>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</si>
  <si>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</si>
  <si>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</si>
  <si>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</si>
  <si>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</si>
  <si>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</si>
  <si>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</si>
  <si>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</si>
  <si>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</si>
  <si>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</si>
  <si>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</si>
  <si>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</si>
  <si>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</si>
  <si>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</si>
  <si>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</si>
  <si>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</si>
  <si>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</si>
  <si>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</si>
  <si>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</si>
  <si>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</si>
  <si>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</si>
  <si>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</si>
  <si>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</si>
  <si>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</si>
  <si>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</si>
  <si>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</si>
  <si>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</si>
  <si>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</si>
  <si>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</si>
  <si>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</si>
  <si>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</si>
  <si>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</si>
  <si>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</si>
  <si>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</si>
  <si>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</si>
  <si>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</si>
  <si>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</si>
  <si>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</si>
  <si>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</si>
  <si>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</si>
  <si>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</si>
  <si>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</si>
  <si>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</si>
  <si>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</si>
  <si>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</si>
  <si>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</si>
  <si>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</si>
  <si>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</si>
  <si>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</si>
  <si>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</si>
  <si>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</si>
  <si>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</si>
  <si>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</si>
  <si>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</si>
  <si>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</si>
  <si>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</si>
  <si>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</si>
  <si>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</si>
  <si>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</si>
  <si>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</si>
  <si>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</si>
  <si>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</si>
  <si>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</si>
  <si>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</si>
  <si>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</si>
  <si>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</si>
  <si>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</si>
  <si>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</si>
  <si>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</si>
  <si>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</si>
  <si>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</si>
  <si>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</si>
  <si>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</si>
  <si>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</si>
  <si>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</si>
  <si>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</si>
  <si>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</si>
  <si>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</si>
  <si>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</si>
  <si>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</si>
  <si>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</si>
  <si>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</si>
  <si>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</si>
  <si>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</si>
  <si>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</si>
  <si>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</si>
  <si>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</si>
  <si>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</si>
  <si>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</si>
  <si>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</si>
  <si>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</si>
  <si>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</si>
  <si>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</si>
  <si>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</si>
  <si>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</si>
  <si>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</si>
  <si>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</si>
  <si>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</si>
  <si>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</si>
  <si>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</si>
  <si>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</si>
  <si>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</si>
  <si>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</si>
  <si>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</si>
  <si>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</si>
  <si>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</si>
  <si>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</si>
  <si>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</si>
  <si>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</si>
  <si>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</si>
  <si>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</si>
  <si>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</si>
  <si>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</si>
  <si>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</si>
  <si>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</si>
  <si>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</si>
  <si>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</si>
  <si>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</si>
  <si>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</si>
  <si>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</si>
  <si>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</si>
  <si>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</si>
  <si>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</si>
  <si>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</si>
  <si>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</si>
  <si>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</si>
  <si>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</si>
  <si>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</si>
  <si>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</si>
  <si>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</si>
  <si>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</si>
  <si>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</si>
  <si>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</si>
  <si>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</si>
  <si>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</si>
  <si>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</si>
  <si>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</si>
  <si>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</si>
  <si>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</si>
  <si>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</si>
  <si>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</si>
  <si>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</si>
  <si>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</si>
  <si>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</si>
  <si>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</si>
  <si>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</si>
  <si>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</si>
  <si>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</si>
  <si>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</si>
  <si>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</si>
  <si>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</si>
  <si>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</si>
  <si>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</si>
  <si>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</si>
  <si>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</si>
  <si>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</si>
  <si>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</si>
  <si>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</si>
  <si>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</si>
  <si>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</si>
  <si>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</si>
  <si>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</si>
  <si>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</si>
  <si>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</si>
  <si>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</si>
  <si>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</si>
  <si>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</si>
  <si>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</si>
  <si>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</si>
  <si>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</si>
  <si>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</si>
  <si>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</si>
  <si>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</si>
  <si>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</si>
  <si>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</si>
  <si>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</si>
  <si>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</si>
  <si>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</si>
  <si>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</si>
  <si>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</si>
  <si>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</si>
  <si>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</si>
  <si>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</si>
  <si>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</si>
  <si>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</si>
  <si>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</si>
  <si>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</si>
  <si>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</si>
  <si>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</si>
  <si>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</si>
  <si>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</si>
  <si>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</si>
  <si>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</si>
  <si>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</si>
  <si>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</si>
  <si>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</si>
  <si>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</si>
  <si>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</si>
  <si>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</si>
  <si>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</si>
  <si>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</si>
  <si>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</si>
  <si>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</si>
  <si>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</si>
  <si>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</si>
  <si>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</si>
  <si>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</si>
  <si>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</si>
  <si>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</si>
  <si>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</si>
  <si>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</si>
  <si>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</si>
  <si>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</si>
  <si>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</si>
  <si>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</si>
  <si>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</si>
  <si>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</si>
  <si>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</si>
  <si>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</si>
  <si>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</si>
  <si>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</si>
  <si>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</si>
  <si>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</si>
  <si>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</si>
  <si>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</si>
  <si>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</si>
  <si>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</si>
  <si>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</si>
  <si>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</si>
  <si>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</si>
  <si>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</si>
  <si>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</si>
  <si>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</si>
  <si>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</si>
  <si>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</si>
  <si>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</si>
  <si>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</si>
  <si>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</si>
  <si>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</si>
  <si>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</si>
  <si>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</si>
  <si>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</si>
  <si>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</si>
  <si>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</si>
  <si>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</si>
  <si>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</si>
  <si>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</si>
  <si>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</si>
  <si>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</si>
  <si>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</si>
  <si>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</si>
  <si>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</si>
  <si>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</si>
  <si>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</si>
  <si>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</si>
  <si>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</si>
  <si>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</si>
  <si>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</si>
  <si>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</si>
  <si>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</si>
  <si>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</si>
  <si>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</si>
  <si>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</si>
  <si>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</si>
  <si>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</si>
  <si>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</si>
  <si>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</si>
  <si>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</si>
  <si>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</si>
  <si>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</si>
  <si>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</si>
  <si>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</si>
  <si>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</si>
  <si>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</si>
  <si>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</si>
  <si>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</si>
  <si>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</si>
  <si>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</si>
  <si>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</si>
  <si>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</si>
  <si>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</si>
  <si>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</si>
  <si>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</si>
  <si>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</si>
  <si>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</si>
  <si>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</si>
  <si>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</si>
  <si>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</si>
  <si>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</si>
  <si>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</si>
  <si>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</si>
  <si>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</si>
  <si>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</si>
  <si>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</si>
  <si>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</si>
  <si>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</si>
  <si>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</si>
  <si>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</si>
  <si>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</si>
  <si>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</si>
  <si>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</si>
  <si>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</si>
  <si>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</si>
  <si>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</si>
  <si>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</si>
  <si>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</si>
  <si>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</si>
  <si>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</si>
  <si>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</si>
  <si>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</si>
  <si>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</si>
  <si>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</si>
  <si>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</si>
  <si>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</si>
  <si>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</si>
  <si>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</si>
  <si>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</si>
  <si>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</si>
  <si>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</si>
  <si>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</si>
  <si>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</si>
  <si>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</si>
  <si>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</si>
  <si>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</si>
  <si>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</si>
  <si>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</si>
  <si>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</si>
  <si>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</si>
  <si>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</si>
  <si>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</si>
  <si>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</si>
  <si>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</si>
  <si>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</si>
  <si>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</si>
  <si>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</si>
  <si>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</si>
  <si>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</si>
  <si>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</si>
  <si>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</si>
  <si>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</si>
  <si>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</si>
  <si>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</si>
  <si>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</si>
  <si>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</si>
  <si>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</si>
  <si>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</si>
  <si>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</si>
  <si>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</si>
  <si>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</si>
  <si>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</si>
  <si>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</si>
  <si>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</si>
  <si>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</si>
  <si>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</si>
  <si>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</si>
  <si>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</si>
  <si>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</si>
  <si>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</si>
  <si>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</si>
  <si>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</si>
  <si>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</si>
  <si>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</si>
  <si>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</si>
  <si>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</si>
  <si>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</si>
  <si>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</si>
  <si>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</si>
  <si>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</si>
  <si>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</si>
  <si>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</si>
  <si>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</si>
  <si>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</si>
  <si>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</si>
  <si>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</si>
  <si>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</si>
  <si>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</si>
  <si>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</si>
  <si>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</si>
  <si>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</si>
  <si>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</si>
  <si>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</si>
  <si>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</si>
  <si>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</si>
  <si>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</si>
  <si>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</si>
  <si>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</si>
  <si>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</si>
  <si>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</si>
  <si>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</si>
  <si>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</si>
  <si>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</si>
  <si>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</si>
  <si>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</si>
  <si>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</si>
  <si>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</si>
  <si>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</si>
  <si>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</si>
  <si>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</si>
  <si>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</si>
  <si>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</si>
  <si>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</si>
  <si>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</si>
  <si>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</si>
  <si>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</si>
  <si>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</si>
  <si>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</si>
  <si>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</si>
  <si>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</si>
  <si>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</si>
  <si>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</si>
  <si>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</si>
  <si>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</si>
  <si>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</si>
  <si>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</si>
  <si>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</si>
  <si>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</si>
  <si>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</si>
  <si>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</si>
  <si>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</si>
  <si>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</si>
  <si>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</si>
  <si>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</si>
  <si>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</si>
  <si>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</si>
  <si>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</si>
  <si>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</si>
  <si>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</si>
  <si>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</si>
  <si>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</si>
  <si>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</si>
  <si>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</si>
  <si>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</si>
  <si>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</si>
  <si>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</si>
  <si>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</si>
  <si>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</si>
  <si>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</si>
  <si>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</si>
  <si>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</si>
  <si>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</si>
  <si>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</si>
  <si>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</si>
  <si>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</si>
  <si>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</si>
  <si>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</si>
  <si>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</si>
  <si>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</si>
  <si>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</si>
  <si>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</si>
  <si>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</si>
  <si>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</si>
  <si>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</si>
  <si>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</si>
  <si>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</si>
  <si>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</si>
  <si>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</si>
  <si>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</si>
  <si>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</si>
  <si>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</si>
  <si>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</si>
  <si>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</si>
  <si>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</si>
  <si>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</si>
  <si>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</si>
  <si>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</si>
  <si>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</si>
  <si>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</si>
  <si>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</si>
  <si>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</si>
  <si>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</si>
  <si>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</si>
  <si>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</si>
  <si>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</si>
  <si>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</si>
  <si>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</si>
  <si>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</si>
  <si>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</si>
  <si>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</si>
  <si>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</si>
  <si>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</si>
  <si>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</si>
  <si>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</si>
  <si>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</si>
  <si>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</si>
  <si>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</si>
  <si>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</si>
  <si>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</si>
  <si>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</si>
  <si>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</si>
  <si>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</si>
  <si>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</si>
  <si>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</si>
  <si>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</si>
  <si>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</si>
  <si>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</si>
  <si>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</si>
  <si>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</si>
  <si>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</si>
  <si>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</si>
  <si>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</si>
  <si>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</si>
  <si>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</si>
  <si>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</si>
  <si>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</si>
  <si>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</si>
  <si>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</si>
  <si>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</si>
  <si>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</si>
  <si>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</si>
  <si>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</si>
  <si>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</si>
  <si>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</si>
  <si>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</si>
  <si>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</si>
  <si>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</si>
  <si>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</si>
  <si>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</si>
  <si>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</si>
  <si>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</si>
  <si>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</si>
  <si>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</si>
  <si>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</si>
  <si>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</si>
  <si>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</si>
  <si>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</si>
  <si>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</si>
  <si>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</si>
  <si>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</si>
  <si>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</si>
  <si>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</si>
  <si>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</si>
  <si>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</si>
  <si>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</si>
  <si>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</si>
  <si>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</si>
  <si>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</si>
  <si>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</si>
  <si>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</si>
  <si>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</si>
  <si>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</si>
  <si>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</si>
  <si>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</si>
  <si>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</si>
  <si>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</si>
  <si>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</si>
  <si>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</si>
  <si>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</si>
  <si>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</si>
  <si>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</si>
  <si>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</si>
  <si>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</si>
  <si>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</si>
  <si>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</si>
  <si>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</si>
  <si>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</si>
  <si>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</si>
  <si>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</si>
  <si>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</si>
  <si>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</si>
  <si>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</si>
  <si>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</si>
  <si>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</si>
  <si>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</si>
  <si>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</si>
  <si>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</si>
  <si>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</si>
  <si>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</si>
  <si>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</si>
  <si>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</si>
  <si>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</si>
  <si>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</si>
  <si>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</si>
  <si>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</si>
  <si>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</si>
  <si>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</si>
  <si>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</si>
  <si>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</si>
  <si>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</si>
  <si>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</si>
  <si>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</si>
  <si>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</si>
  <si>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</si>
  <si>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</si>
  <si>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</si>
  <si>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</si>
  <si>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</si>
  <si>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</si>
  <si>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</si>
  <si>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</si>
  <si>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</si>
  <si>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</si>
  <si>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</si>
  <si>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</si>
  <si>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</si>
  <si>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</si>
  <si>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</si>
  <si>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</si>
  <si>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</si>
  <si>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</si>
  <si>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</si>
  <si>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</si>
  <si>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</si>
  <si>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</si>
  <si>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</si>
  <si>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</si>
  <si>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</si>
  <si>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</si>
  <si>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</si>
  <si>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</si>
  <si>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</si>
  <si>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</si>
  <si>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</si>
  <si>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</si>
  <si>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</si>
  <si>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</si>
  <si>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</si>
  <si>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</si>
  <si>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</si>
  <si>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</si>
  <si>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</si>
  <si>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</si>
  <si>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</si>
  <si>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</si>
  <si>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</si>
  <si>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</si>
  <si>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</si>
  <si>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</si>
  <si>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</si>
  <si>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</si>
  <si>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</si>
  <si>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</si>
  <si>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</si>
  <si>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</si>
  <si>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</si>
  <si>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</si>
  <si>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</si>
  <si>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</si>
  <si>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</si>
  <si>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</si>
  <si>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</si>
  <si>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</si>
  <si>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</si>
  <si>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</si>
  <si>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</si>
  <si>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</si>
  <si>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</si>
  <si>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</si>
  <si>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</si>
  <si>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</si>
  <si>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</si>
  <si>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</si>
  <si>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</si>
  <si>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</si>
  <si>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</si>
  <si>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</si>
  <si>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</si>
  <si>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</si>
  <si>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</si>
  <si>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</si>
  <si>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</si>
  <si>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</si>
  <si>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</si>
  <si>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</si>
  <si>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</si>
  <si>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</si>
  <si>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</si>
  <si>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</si>
  <si>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</si>
  <si>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</si>
  <si>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</si>
  <si>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</si>
  <si>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</si>
  <si>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</si>
  <si>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</si>
  <si>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</si>
  <si>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</si>
  <si>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</si>
  <si>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</si>
  <si>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</si>
  <si>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</si>
  <si>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</si>
  <si>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</si>
  <si>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</si>
  <si>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</si>
  <si>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</si>
  <si>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</si>
  <si>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</si>
  <si>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</si>
  <si>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</si>
  <si>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</si>
  <si>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</si>
  <si>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</si>
  <si>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</si>
  <si>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</si>
  <si>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</si>
  <si>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</si>
  <si>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</si>
  <si>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</si>
  <si>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</si>
  <si>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</si>
  <si>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</si>
  <si>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</si>
  <si>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</si>
  <si>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</si>
  <si>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</si>
  <si>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</si>
  <si>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</si>
  <si>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</si>
  <si>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</si>
  <si>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</si>
  <si>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</si>
  <si>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</si>
  <si>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</si>
  <si>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</si>
  <si>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</si>
  <si>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</si>
  <si>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</si>
  <si>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</si>
  <si>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</si>
  <si>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</si>
  <si>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</si>
  <si>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</si>
  <si>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</si>
  <si>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</si>
  <si>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</si>
  <si>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</si>
  <si>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</si>
  <si>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</si>
  <si>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</si>
  <si>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</si>
  <si>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</si>
  <si>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</si>
  <si>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</si>
  <si>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</si>
  <si>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</si>
  <si>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</si>
  <si>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</si>
  <si>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</si>
  <si>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</si>
  <si>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</si>
  <si>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</si>
  <si>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</si>
  <si>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</si>
  <si>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</si>
  <si>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</si>
  <si>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</si>
  <si>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</si>
  <si>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</si>
  <si>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</si>
  <si>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</si>
  <si>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</si>
  <si>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</si>
  <si>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</si>
  <si>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</si>
  <si>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</si>
  <si>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</si>
  <si>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</si>
  <si>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</si>
  <si>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</si>
  <si>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</si>
  <si>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</si>
  <si>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</si>
  <si>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</si>
  <si>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</si>
  <si>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</si>
  <si>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</si>
  <si>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</si>
  <si>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</si>
  <si>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</si>
  <si>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</si>
  <si>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</si>
  <si>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</si>
  <si>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</si>
  <si>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</si>
  <si>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</si>
  <si>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</si>
  <si>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</si>
  <si>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</si>
  <si>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</si>
  <si>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</si>
  <si>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</si>
  <si>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</si>
  <si>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</si>
  <si>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</si>
  <si>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</si>
  <si>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</si>
  <si>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</si>
  <si>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</si>
  <si>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</si>
  <si>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</si>
  <si>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</si>
  <si>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</si>
  <si>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</si>
  <si>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</si>
  <si>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</si>
  <si>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</si>
  <si>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</si>
  <si>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</si>
  <si>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</si>
  <si>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</si>
  <si>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</si>
  <si>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</si>
  <si>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</si>
  <si>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</si>
  <si>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</si>
  <si>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</si>
  <si>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</si>
  <si>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</si>
  <si>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</si>
  <si>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</si>
  <si>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</si>
  <si>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</si>
  <si>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</si>
  <si>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</si>
  <si>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</si>
  <si>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</si>
  <si>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</si>
  <si>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</si>
  <si>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</si>
  <si>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</si>
  <si>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</si>
  <si>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</si>
  <si>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</si>
  <si>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</si>
  <si>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</si>
  <si>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</si>
  <si>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</si>
  <si>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</si>
  <si>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</si>
  <si>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</si>
  <si>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</si>
  <si>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</si>
  <si>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</si>
  <si>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</si>
  <si>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</si>
  <si>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</si>
  <si>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</si>
  <si>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</si>
  <si>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</si>
  <si>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</si>
  <si>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</si>
  <si>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</si>
  <si>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</si>
  <si>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</si>
  <si>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</si>
  <si>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</si>
  <si>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</si>
  <si>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</si>
  <si>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</si>
  <si>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</si>
  <si>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</si>
  <si>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</si>
  <si>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</si>
  <si>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</si>
  <si>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</si>
  <si>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</si>
  <si>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</si>
  <si>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</si>
  <si>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</si>
  <si>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</si>
  <si>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</si>
  <si>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</si>
  <si>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</si>
  <si>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</si>
  <si>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</si>
  <si>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</si>
  <si>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</si>
  <si>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</si>
  <si>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</si>
  <si>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</si>
  <si>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</si>
  <si>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</si>
  <si>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</si>
  <si>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</si>
  <si>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</si>
  <si>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</si>
  <si>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</si>
  <si>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</si>
  <si>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</si>
  <si>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</si>
  <si>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</si>
  <si>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</si>
  <si>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</si>
  <si>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</si>
  <si>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</si>
  <si>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</si>
  <si>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</si>
  <si>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</si>
  <si>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</si>
  <si>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</si>
  <si>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</si>
  <si>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</si>
  <si>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</si>
  <si>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</si>
  <si>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</si>
  <si>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</si>
  <si>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</si>
  <si>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</si>
  <si>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</si>
  <si>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</si>
  <si>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</si>
  <si>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</si>
  <si>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</si>
  <si>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</si>
  <si>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</si>
  <si>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</si>
  <si>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</si>
  <si>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</si>
  <si>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</si>
  <si>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</si>
  <si>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</si>
  <si>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</si>
  <si>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</si>
  <si>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</si>
  <si>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</si>
  <si>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</si>
  <si>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</si>
  <si>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</si>
  <si>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</si>
  <si>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</si>
  <si>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</si>
  <si>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</si>
  <si>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</si>
  <si>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</si>
  <si>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</si>
  <si>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</si>
  <si>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</si>
  <si>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</si>
  <si>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</si>
  <si>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</si>
  <si>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</si>
  <si>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</si>
  <si>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</si>
  <si>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</si>
  <si>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</si>
  <si>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</si>
  <si>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</si>
  <si>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</si>
  <si>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</si>
  <si>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</si>
  <si>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</si>
  <si>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</si>
  <si>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</si>
  <si>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</si>
  <si>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</si>
  <si>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</si>
  <si>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</si>
  <si>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</si>
  <si>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</si>
  <si>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</si>
  <si>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</si>
  <si>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</si>
  <si>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</si>
  <si>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</si>
  <si>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</si>
  <si>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</si>
  <si>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</si>
  <si>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</si>
  <si>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</si>
  <si>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</si>
  <si>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</si>
  <si>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</si>
  <si>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</si>
  <si>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</si>
  <si>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</si>
  <si>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</si>
  <si>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</si>
  <si>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</si>
  <si>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</si>
  <si>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</si>
  <si>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</si>
  <si>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</si>
  <si>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</si>
  <si>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</si>
  <si>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</si>
  <si>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</si>
  <si>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</si>
  <si>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</si>
  <si>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</si>
  <si>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</si>
  <si>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</si>
  <si>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</si>
  <si>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</si>
  <si>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</si>
  <si>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</si>
  <si>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</si>
  <si>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</si>
  <si>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</si>
  <si>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</si>
  <si>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</si>
  <si>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</si>
  <si>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</si>
  <si>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</si>
  <si>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</si>
  <si>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</si>
  <si>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</si>
  <si>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</si>
  <si>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</si>
  <si>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</si>
  <si>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</si>
  <si>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</si>
  <si>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</si>
  <si>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</si>
  <si>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</si>
  <si>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</si>
  <si>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</si>
  <si>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</si>
  <si>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</si>
  <si>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</si>
  <si>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</si>
  <si>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</si>
  <si>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</si>
  <si>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</si>
  <si>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</si>
  <si>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</si>
  <si>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</si>
  <si>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</si>
  <si>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</si>
  <si>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</si>
  <si>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</si>
  <si>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</si>
  <si>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</si>
  <si>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</si>
  <si>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</si>
  <si>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</si>
  <si>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</si>
  <si>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</si>
  <si>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</si>
  <si>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</si>
  <si>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</si>
  <si>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</si>
  <si>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</si>
  <si>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</si>
  <si>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</si>
  <si>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</si>
  <si>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</si>
  <si>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</si>
  <si>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</si>
  <si>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</si>
  <si>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</si>
  <si>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</si>
  <si>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</si>
  <si>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</si>
  <si>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</si>
  <si>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</si>
  <si>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</si>
  <si>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</si>
  <si>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</si>
  <si>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</si>
  <si>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</si>
  <si>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</si>
  <si>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</si>
  <si>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</si>
  <si>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</si>
  <si>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</si>
  <si>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</si>
  <si>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</si>
  <si>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</si>
  <si>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</si>
  <si>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</si>
  <si>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</si>
  <si>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</si>
  <si>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</si>
  <si>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</si>
  <si>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</si>
  <si>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</si>
  <si>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</si>
  <si>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</si>
  <si>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</si>
  <si>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</si>
  <si>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</si>
  <si>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</si>
  <si>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</si>
  <si>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</si>
  <si>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</si>
  <si>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</si>
  <si>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</si>
  <si>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</si>
  <si>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</si>
  <si>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</si>
  <si>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</si>
  <si>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</si>
  <si>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</si>
  <si>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</si>
  <si>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</si>
  <si>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</si>
  <si>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</si>
  <si>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</si>
  <si>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</si>
  <si>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</si>
  <si>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</si>
  <si>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</si>
  <si>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</si>
  <si>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</si>
  <si>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</si>
  <si>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</si>
  <si>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</si>
  <si>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</si>
  <si>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</si>
  <si>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</si>
  <si>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</si>
  <si>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</si>
  <si>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</si>
  <si>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</si>
  <si>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</si>
  <si>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</si>
  <si>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</si>
  <si>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</si>
  <si>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</si>
  <si>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</si>
  <si>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</si>
  <si>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</si>
  <si>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</si>
  <si>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</si>
  <si>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</si>
  <si>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</si>
  <si>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</si>
  <si>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</si>
  <si>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</si>
  <si>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</si>
  <si>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</si>
  <si>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</si>
  <si>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</si>
  <si>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</si>
  <si>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</si>
  <si>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</si>
  <si>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</si>
  <si>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</si>
  <si>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</si>
  <si>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</si>
  <si>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</si>
  <si>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</si>
  <si>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</si>
  <si>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</si>
  <si>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</si>
  <si>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</si>
  <si>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</si>
  <si>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</si>
  <si>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</si>
  <si>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</si>
  <si>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</si>
  <si>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</si>
  <si>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</si>
  <si>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</si>
  <si>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</si>
  <si>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</si>
  <si>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</si>
  <si>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</si>
  <si>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</si>
  <si>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</si>
  <si>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</si>
  <si>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</si>
  <si>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</si>
  <si>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</si>
  <si>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</si>
  <si>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</si>
  <si>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</si>
  <si>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</si>
  <si>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</si>
  <si>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</si>
  <si>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</si>
  <si>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</si>
  <si>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</si>
  <si>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</si>
  <si>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</si>
  <si>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</si>
  <si>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</si>
  <si>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</si>
  <si>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</si>
  <si>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</si>
  <si>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</si>
  <si>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</si>
  <si>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</si>
  <si>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</si>
  <si>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</si>
  <si>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</si>
  <si>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</si>
  <si>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</si>
  <si>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</si>
  <si>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</si>
  <si>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</si>
  <si>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</si>
  <si>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</si>
  <si>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</si>
  <si>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</si>
  <si>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</si>
  <si>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</si>
  <si>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</si>
  <si>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</si>
  <si>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</si>
  <si>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</si>
  <si>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</si>
  <si>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</si>
  <si>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</si>
  <si>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</si>
  <si>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</si>
  <si>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</si>
  <si>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</si>
  <si>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</si>
  <si>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</si>
  <si>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</si>
  <si>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</si>
  <si>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</si>
  <si>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</si>
  <si>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</si>
  <si>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</si>
  <si>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</si>
  <si>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</si>
  <si>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</si>
  <si>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</si>
  <si>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</si>
  <si>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</si>
  <si>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</si>
  <si>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</si>
  <si>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</si>
  <si>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</si>
  <si>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</si>
  <si>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</si>
  <si>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</si>
  <si>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</si>
  <si>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</si>
  <si>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</si>
  <si>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</si>
  <si>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</si>
  <si>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</si>
  <si>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</si>
  <si>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</si>
  <si>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</si>
  <si>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</si>
  <si>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</si>
  <si>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</si>
  <si>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</si>
  <si>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</si>
  <si>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</si>
  <si>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</si>
  <si>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</si>
  <si>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</si>
  <si>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</si>
  <si>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</si>
  <si>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</si>
  <si>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</si>
  <si>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</si>
  <si>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</si>
  <si>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</si>
  <si>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</si>
  <si>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</si>
  <si>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</si>
  <si>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</si>
  <si>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</si>
  <si>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</si>
  <si>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</si>
  <si>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</si>
  <si>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</si>
  <si>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</si>
  <si>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</si>
  <si>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</si>
  <si>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</si>
  <si>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</si>
  <si>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</si>
  <si>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</si>
  <si>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</si>
  <si>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</si>
  <si>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</si>
  <si>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</si>
  <si>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</si>
  <si>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</si>
  <si>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</si>
  <si>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</si>
  <si>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</si>
  <si>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</si>
  <si>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</si>
  <si>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</si>
  <si>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</si>
  <si>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</si>
  <si>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</si>
  <si>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</si>
  <si>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</si>
  <si>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</si>
  <si>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</si>
  <si>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</si>
  <si>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</si>
  <si>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</si>
  <si>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</si>
  <si>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</si>
  <si>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</si>
  <si>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</si>
  <si>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</si>
  <si>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</si>
  <si>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</si>
  <si>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</si>
  <si>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</si>
  <si>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</si>
  <si>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</si>
  <si>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</si>
  <si>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</si>
  <si>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</si>
  <si>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</si>
  <si>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</si>
  <si>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</si>
  <si>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</si>
  <si>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</si>
  <si>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</si>
  <si>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</si>
  <si>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</si>
  <si>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</si>
  <si>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</si>
  <si>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</si>
  <si>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</si>
  <si>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</si>
  <si>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</si>
  <si>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</si>
  <si>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</si>
  <si>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</si>
  <si>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</si>
  <si>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</si>
  <si>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</si>
  <si>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</si>
  <si>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</si>
  <si>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</si>
  <si>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</si>
  <si>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</si>
  <si>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</si>
  <si>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</si>
  <si>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</si>
  <si>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</si>
  <si>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</si>
  <si>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</si>
  <si>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</si>
  <si>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</si>
  <si>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</si>
  <si>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</si>
  <si>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</si>
  <si>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</si>
  <si>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</si>
  <si>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</si>
  <si>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</si>
  <si>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</si>
  <si>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</si>
  <si>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</si>
  <si>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</si>
  <si>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</si>
  <si>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</si>
  <si>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</si>
  <si>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</si>
  <si>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</si>
  <si>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</si>
  <si>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</si>
  <si>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</si>
  <si>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</si>
  <si>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</si>
  <si>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</si>
  <si>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</si>
  <si>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</si>
  <si>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</si>
  <si>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</si>
  <si>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</si>
  <si>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</si>
  <si>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</si>
  <si>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</si>
  <si>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</si>
  <si>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</si>
  <si>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</si>
  <si>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</si>
  <si>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</si>
  <si>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</si>
  <si>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</si>
  <si>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</si>
  <si>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</si>
  <si>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</si>
  <si>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</si>
  <si>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</si>
  <si>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</si>
  <si>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</si>
  <si>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</si>
  <si>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</si>
  <si>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</si>
  <si>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</si>
  <si>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</si>
  <si>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</si>
  <si>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</si>
  <si>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</si>
  <si>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</si>
  <si>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</si>
  <si>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</si>
  <si>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</si>
  <si>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</si>
  <si>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</si>
  <si>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</si>
  <si>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</si>
  <si>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</si>
  <si>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</si>
  <si>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</si>
  <si>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</si>
  <si>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</si>
  <si>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</si>
  <si>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</si>
  <si>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</si>
  <si>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</si>
  <si>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</si>
  <si>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</si>
  <si>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</si>
  <si>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</si>
  <si>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</si>
  <si>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</si>
  <si>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</si>
  <si>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</si>
  <si>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</si>
  <si>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</si>
  <si>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</si>
  <si>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</si>
  <si>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</si>
  <si>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</si>
  <si>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</si>
  <si>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</si>
  <si>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</si>
  <si>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</si>
  <si>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</si>
  <si>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</si>
  <si>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</si>
  <si>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</si>
  <si>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</si>
  <si>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</si>
  <si>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</si>
  <si>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</si>
  <si>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</si>
  <si>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</si>
  <si>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</si>
  <si>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</si>
  <si>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</si>
  <si>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</si>
  <si>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</si>
  <si>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</si>
  <si>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</si>
  <si>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</si>
  <si>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</si>
  <si>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</si>
  <si>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</si>
  <si>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</si>
  <si>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</si>
  <si>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</si>
  <si>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</si>
  <si>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</si>
  <si>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</si>
  <si>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</si>
  <si>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</si>
  <si>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</si>
  <si>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</si>
  <si>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</si>
  <si>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</si>
  <si>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</si>
  <si>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</si>
  <si>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</si>
  <si>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</si>
  <si>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</si>
  <si>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</si>
  <si>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</si>
  <si>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</si>
  <si>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</si>
  <si>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</si>
  <si>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</si>
  <si>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</si>
  <si>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</si>
  <si>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</si>
  <si>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</si>
  <si>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</si>
  <si>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</si>
  <si>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</si>
  <si>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</si>
  <si>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</si>
  <si>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</si>
  <si>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</si>
  <si>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</si>
  <si>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</si>
  <si>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</si>
  <si>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</si>
  <si>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</si>
  <si>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</si>
  <si>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</si>
  <si>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</si>
  <si>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</si>
  <si>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</si>
  <si>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</si>
  <si>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</si>
  <si>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</si>
  <si>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</si>
  <si>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</si>
  <si>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</si>
  <si>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</si>
  <si>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</si>
  <si>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</si>
  <si>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</si>
  <si>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</si>
  <si>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</si>
  <si>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</si>
  <si>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</si>
  <si>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</si>
  <si>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</si>
  <si>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</si>
  <si>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</si>
  <si>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</si>
  <si>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</si>
  <si>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</si>
  <si>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</si>
  <si>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</si>
  <si>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</si>
  <si>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</si>
  <si>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</si>
  <si>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</si>
  <si>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</si>
  <si>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</si>
  <si>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</si>
  <si>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</si>
  <si>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</si>
  <si>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</si>
  <si>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</si>
  <si>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</si>
  <si>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</si>
  <si>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</si>
  <si>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</si>
  <si>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</si>
  <si>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</si>
  <si>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</si>
  <si>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</si>
  <si>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</si>
  <si>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</si>
  <si>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</si>
  <si>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</si>
  <si>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</si>
  <si>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</si>
  <si>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</si>
  <si>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</si>
  <si>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</si>
  <si>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</si>
  <si>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</si>
  <si>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</si>
  <si>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</si>
  <si>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</si>
  <si>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</si>
  <si>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</si>
  <si>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</si>
  <si>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</si>
  <si>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</si>
  <si>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</si>
  <si>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</si>
  <si>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</si>
  <si>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</si>
  <si>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</si>
  <si>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</si>
  <si>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</si>
  <si>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</si>
  <si>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</si>
  <si>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</si>
  <si>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</si>
  <si>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</si>
  <si>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</si>
  <si>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</si>
  <si>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</si>
  <si>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</si>
  <si>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</si>
  <si>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</si>
  <si>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</si>
  <si>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</si>
  <si>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</si>
  <si>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</si>
  <si>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</si>
  <si>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</si>
  <si>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</si>
  <si>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</si>
  <si>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</si>
  <si>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</si>
  <si>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</si>
  <si>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</si>
  <si>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</si>
  <si>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</si>
  <si>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</si>
  <si>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</si>
  <si>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</si>
  <si>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</si>
  <si>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</si>
  <si>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</si>
  <si>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</si>
  <si>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</si>
  <si>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</si>
  <si>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</si>
  <si>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</si>
  <si>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</si>
  <si>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</si>
  <si>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</si>
  <si>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</si>
  <si>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</si>
  <si>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</si>
  <si>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</si>
  <si>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</si>
  <si>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</si>
  <si>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</si>
  <si>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</si>
  <si>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</si>
  <si>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</si>
  <si>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</si>
  <si>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</si>
  <si>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</si>
  <si>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</si>
  <si>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</si>
  <si>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</si>
  <si>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</si>
  <si>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</si>
  <si>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</si>
  <si>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</si>
  <si>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</si>
  <si>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</si>
  <si>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</si>
  <si>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</si>
  <si>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</si>
  <si>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</si>
  <si>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</si>
  <si>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</si>
  <si>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</si>
  <si>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</si>
  <si>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</si>
  <si>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</si>
  <si>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</si>
  <si>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</si>
  <si>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</si>
  <si>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</si>
  <si>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</si>
  <si>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</si>
  <si>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</si>
  <si>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</si>
  <si>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</si>
  <si>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</si>
  <si>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</si>
  <si>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</si>
  <si>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</si>
  <si>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</si>
  <si>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</si>
  <si>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</si>
  <si>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</si>
  <si>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</si>
  <si>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</si>
  <si>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</si>
  <si>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</si>
  <si>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</si>
  <si>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</si>
  <si>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</si>
  <si>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</si>
  <si>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</si>
  <si>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</si>
  <si>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</si>
  <si>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</si>
  <si>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</si>
  <si>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</si>
  <si>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</si>
  <si>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</si>
  <si>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</si>
  <si>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</si>
  <si>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</si>
  <si>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</si>
  <si>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</si>
  <si>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</si>
  <si>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</si>
  <si>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</si>
  <si>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</si>
  <si>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</si>
  <si>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</si>
  <si>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</si>
  <si>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</si>
  <si>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</si>
  <si>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</si>
  <si>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</si>
  <si>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</si>
  <si>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</si>
  <si>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</si>
  <si>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</si>
  <si>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</si>
  <si>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</si>
  <si>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</si>
  <si>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</si>
  <si>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</si>
  <si>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</si>
  <si>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</si>
  <si>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</si>
  <si>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</si>
  <si>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</si>
  <si>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</si>
  <si>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</si>
  <si>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</si>
  <si>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</si>
  <si>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</si>
  <si>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</si>
  <si>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</si>
  <si>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</si>
  <si>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</si>
  <si>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</si>
  <si>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</si>
  <si>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</si>
  <si>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</si>
  <si>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</si>
  <si>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</si>
  <si>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</si>
  <si>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</si>
  <si>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</si>
  <si>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</si>
  <si>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</si>
  <si>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</si>
  <si>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</si>
  <si>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</si>
  <si>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</si>
  <si>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</si>
  <si>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</si>
  <si>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</si>
  <si>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</si>
  <si>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</si>
  <si>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</si>
  <si>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</si>
  <si>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</si>
  <si>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</si>
  <si>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</si>
  <si>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</si>
  <si>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</si>
  <si>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</si>
  <si>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</si>
  <si>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</si>
  <si>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</si>
  <si>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</si>
  <si>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</si>
  <si>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</si>
  <si>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</si>
  <si>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</si>
  <si>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</si>
  <si>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</si>
  <si>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</si>
  <si>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</si>
  <si>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</si>
  <si>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</si>
  <si>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</si>
  <si>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</si>
  <si>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</si>
  <si>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</si>
  <si>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</si>
  <si>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</si>
  <si>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</si>
  <si>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</si>
  <si>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</si>
  <si>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</si>
  <si>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</si>
  <si>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</si>
  <si>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</si>
  <si>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</si>
  <si>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</si>
  <si>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</si>
  <si>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</si>
  <si>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</si>
  <si>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</si>
  <si>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</si>
  <si>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</si>
  <si>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</si>
  <si>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</si>
  <si>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</si>
  <si>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</si>
  <si>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</si>
  <si>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</si>
  <si>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</si>
  <si>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</si>
  <si>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</si>
  <si>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</si>
  <si>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</si>
  <si>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</si>
  <si>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</si>
  <si>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</si>
  <si>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</si>
  <si>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</si>
  <si>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</si>
  <si>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</si>
  <si>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</si>
  <si>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</si>
  <si>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</si>
  <si>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</si>
  <si>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</si>
  <si>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</si>
  <si>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</si>
  <si>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</si>
  <si>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</si>
  <si>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</si>
  <si>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</si>
  <si>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</si>
  <si>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</si>
  <si>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</si>
  <si>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</si>
  <si>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</si>
  <si>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</si>
  <si>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</si>
  <si>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</si>
  <si>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</si>
  <si>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</si>
  <si>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</si>
  <si>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</si>
  <si>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</si>
  <si>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</si>
  <si>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</si>
  <si>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</si>
  <si>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</si>
  <si>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</si>
  <si>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</si>
  <si>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</si>
  <si>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</si>
  <si>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</si>
  <si>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</si>
  <si>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</si>
  <si>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</si>
  <si>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</si>
  <si>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</si>
  <si>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</si>
  <si>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</si>
  <si>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</si>
  <si>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</si>
  <si>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</si>
  <si>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</si>
  <si>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</si>
  <si>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</si>
  <si>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</si>
  <si>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</si>
  <si>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</si>
  <si>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</si>
  <si>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</si>
  <si>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</si>
  <si>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</si>
  <si>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</si>
  <si>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</si>
  <si>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</si>
  <si>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</si>
  <si>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</si>
  <si>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</si>
  <si>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</si>
  <si>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</si>
  <si>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</si>
  <si>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</si>
  <si>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</si>
  <si>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</si>
  <si>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</si>
  <si>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</si>
  <si>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</si>
  <si>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</si>
  <si>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</si>
  <si>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</si>
  <si>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</si>
  <si>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</si>
  <si>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</si>
  <si>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</si>
  <si>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</si>
  <si>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</si>
  <si>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</si>
  <si>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</si>
  <si>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</si>
  <si>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</si>
  <si>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</si>
  <si>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</si>
  <si>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</si>
  <si>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</si>
  <si>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</si>
  <si>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</si>
  <si>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</si>
  <si>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</si>
  <si>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</si>
  <si>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</si>
  <si>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</si>
  <si>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</si>
  <si>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</si>
  <si>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</si>
  <si>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</si>
  <si>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</si>
  <si>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</si>
  <si>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</si>
  <si>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</si>
  <si>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</si>
  <si>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</si>
  <si>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</si>
  <si>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</si>
  <si>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</si>
  <si>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</si>
  <si>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</si>
  <si>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</si>
  <si>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</si>
  <si>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</si>
  <si>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</si>
  <si>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</si>
  <si>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</si>
  <si>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</si>
  <si>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</si>
  <si>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</si>
  <si>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</si>
  <si>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</si>
  <si>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</si>
  <si>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</si>
  <si>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</si>
  <si>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</si>
  <si>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</si>
  <si>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</si>
  <si>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</si>
  <si>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</si>
  <si>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</si>
  <si>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</si>
  <si>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</si>
  <si>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</si>
  <si>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</si>
  <si>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</si>
  <si>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</si>
  <si>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</si>
  <si>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</si>
  <si>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</si>
  <si>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</si>
  <si>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</si>
  <si>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</si>
  <si>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</si>
  <si>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</si>
  <si>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</si>
  <si>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</si>
  <si>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</si>
  <si>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</si>
  <si>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</si>
  <si>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</si>
  <si>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</si>
  <si>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</si>
  <si>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</si>
  <si>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</si>
  <si>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</si>
  <si>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</si>
  <si>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</si>
  <si>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</si>
  <si>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</si>
  <si>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</si>
  <si>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</si>
  <si>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</si>
  <si>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</si>
  <si>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</si>
  <si>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</si>
  <si>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</si>
  <si>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</si>
  <si>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</si>
  <si>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</si>
  <si>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</si>
  <si>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</si>
  <si>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</si>
  <si>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</si>
  <si>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</si>
  <si>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</si>
  <si>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</si>
  <si>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</si>
  <si>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</si>
  <si>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</si>
  <si>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</si>
  <si>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</si>
  <si>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</si>
  <si>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</si>
  <si>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</si>
  <si>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</si>
  <si>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</si>
  <si>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</si>
  <si>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</si>
  <si>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</si>
  <si>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</si>
  <si>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</si>
  <si>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</si>
  <si>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</si>
  <si>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</si>
  <si>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</si>
  <si>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</si>
  <si>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</si>
  <si>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</si>
  <si>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</si>
  <si>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</si>
  <si>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</si>
  <si>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</si>
  <si>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</si>
  <si>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</si>
  <si>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</si>
  <si>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</si>
  <si>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</si>
  <si>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</si>
  <si>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</si>
  <si>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</si>
  <si>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</si>
  <si>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</si>
  <si>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</si>
  <si>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</si>
  <si>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</si>
  <si>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</si>
  <si>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</si>
  <si>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</si>
  <si>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</si>
  <si>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</si>
  <si>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</si>
  <si>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</si>
  <si>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</si>
  <si>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</si>
  <si>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</si>
  <si>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</si>
  <si>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</si>
  <si>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</si>
  <si>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</si>
  <si>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</si>
  <si>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</si>
  <si>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</si>
  <si>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</si>
  <si>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</si>
  <si>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</si>
  <si>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</si>
  <si>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</si>
  <si>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</si>
  <si>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</si>
  <si>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</si>
  <si>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</si>
  <si>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</si>
  <si>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</si>
  <si>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</si>
  <si>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</si>
  <si>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</si>
  <si>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</si>
  <si>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</si>
  <si>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</si>
  <si>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</si>
  <si>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</si>
  <si>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</si>
  <si>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</si>
  <si>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</si>
  <si>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</si>
  <si>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</si>
  <si>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</si>
  <si>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</si>
  <si>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</si>
  <si>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</si>
  <si>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</si>
  <si>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</si>
  <si>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</si>
  <si>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</si>
  <si>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</si>
  <si>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</si>
  <si>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</si>
  <si>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</si>
  <si>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</si>
  <si>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</si>
  <si>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</si>
  <si>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</si>
  <si>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</si>
  <si>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</si>
  <si>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</si>
  <si>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</si>
  <si>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</si>
  <si>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</si>
  <si>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</si>
  <si>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</si>
  <si>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</si>
  <si>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</si>
  <si>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</si>
  <si>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</si>
  <si>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</si>
  <si>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</si>
  <si>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</si>
  <si>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</si>
  <si>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</si>
  <si>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</si>
  <si>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</si>
  <si>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</si>
  <si>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</si>
  <si>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</si>
  <si>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</si>
  <si>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</si>
  <si>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</si>
  <si>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</si>
  <si>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</si>
  <si>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</si>
  <si>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</si>
  <si>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</si>
  <si>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</si>
  <si>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</si>
  <si>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</si>
  <si>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</si>
  <si>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</si>
  <si>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</si>
  <si>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</si>
  <si>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</si>
  <si>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</si>
  <si>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</si>
  <si>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</si>
  <si>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</si>
  <si>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</si>
  <si>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</si>
  <si>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</si>
  <si>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</si>
  <si>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</si>
  <si>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</si>
  <si>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</si>
  <si>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</si>
  <si>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</si>
  <si>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</si>
  <si>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</si>
  <si>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</si>
  <si>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</si>
  <si>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</si>
  <si>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</si>
  <si>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</si>
  <si>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</si>
  <si>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</si>
  <si>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</si>
  <si>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</si>
  <si>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</si>
  <si>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</si>
  <si>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</si>
  <si>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</si>
  <si>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</si>
  <si>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</si>
  <si>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</si>
  <si>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</si>
  <si>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</si>
  <si>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</si>
  <si>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</si>
  <si>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</si>
  <si>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</si>
  <si>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</si>
  <si>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</si>
  <si>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PCM-20251022-00002066</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</si>
  <si>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</si>
  <si>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</si>
  <si>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</si>
  <si>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</si>
  <si>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</si>
  <si>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</si>
  <si>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</si>
  <si>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</si>
  <si>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</si>
  <si>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TT-20251022-01784 , NO PCM</t>
  </si>
  <si>
    <t>N/A</t>
  </si>
  <si>
    <t xml:space="preserve">EM team at site checking </t>
  </si>
  <si>
    <t>PCM-20251022-00001878</t>
  </si>
  <si>
    <t xml:space="preserve">3G Flapping due to REC module issue, 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</si>
</sst>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5" totalsRowShown="0" headerRowDxfId="31" dataDxfId="30" headerRowBorderDxfId="28" tableBorderDxfId="29">
  <autoFilter ref="A1:L5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289.92371261573862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9.4287241898127832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45952.872138541665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45952.872138541665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45952.872138541665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45952.872138541665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45952.872138541665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45952.872138541665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45952.872138541665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45952.872138541665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45952.872138541665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45952.872138541665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45952.872138541665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45952.872138541665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45952.872138541665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45952.872138541665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45952.872138541665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45952.872138541665</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45952.872138541665</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45952.872138541665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45952.872138541665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45952.872138541665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45952.872138541665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45952.872138541665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45952.872138541665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45952.872138541665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45952.872138541665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45952.872138541665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45952.872138541665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45952.872138541665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45952.872138541665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45952.872138541665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45952.872138541665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45952.872138541665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45952.872138541665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45952.872138541665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45952.872138541665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45952.872138541665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45952.872138541665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45952.872138541665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45952.872138541665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45952.872138541665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45952.872138541665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45952.872138541665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45952.872138541665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45952.872138541665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45952.872138541665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45952.872138541665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45952.872138541665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45952.872138541665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45952.872138541665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45952.872138541665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45952.872138541665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45952.872138541665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45952.872138541665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45952.872138541665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45952.872138541665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45952.872138541665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45952.872138541665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45952.872138541665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45952.872138541665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45952.872138541665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45952.872138541665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45952.872138541665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45952.872138541665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45952.872138541665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45952.872138541665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45952.872138541665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45952.872138541665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45952.872138541665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45952.872138541665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45952.872138541665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45952.872138541665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45952.872138541665</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45952.872138541665</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84927670-42B2-4809-9714-9BFB481365C0}"/>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127.87230057870329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8.3763630786997965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45952.872138541665</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45952.872138541665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45952.872138541665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45952.872138541665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45952.872138541665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45952.872138541665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45952.872138541665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45952.872138541665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45952.872138541665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45952.872138541665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45952.872138541665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45952.872138541665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45952.872138541665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45952.872138541665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45952.872138541665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45952.872138541665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45952.872138541665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45952.872138541665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45952.872138541665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45952.872138541665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45952.872138541665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45952.872138541665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45952.872138541665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45952.872138541665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45952.872138541665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45952.872138541665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45952.872138541665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45952.872138541665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45952.872138541665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45952.872138541665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45952.872138541665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45952.872138541665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45952.872138541665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45952.872138541665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45952.872138541665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45952.872138541665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45952.872138541665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45952.872138541665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45952.872138541665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45952.872138541665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45952.872138541665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45952.872138541665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45952.872138541665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45952.872138541665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45952.872138541665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45952.872138541665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45952.872138541665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45952.872138541665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45952.872138541665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45952.872138541665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45952.872138541665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45952.872138541665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45952.872138541665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45952.872138541665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45952.872138541665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45952.872138541665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45952.872138541665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45952.872138541665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45952.872138541665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45952.872138541665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45952.872138541665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45952.872138541665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45952.872138541665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45952.872138541665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45952.872138541665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45952.872138541665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45952.872138541665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45952.872138541665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45952.872138541665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45952.872138541665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45952.872138541665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45952.872138541665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45952.872138541665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45952.872138541665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45952.872138541665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45952.872138541665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45952.872138541665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45952.872138541665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45952.872138541665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45952.872138541665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45952.872138541665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45952.872138541665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45952.872138541665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45952.872138541665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45952.872138541665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45952.872138541665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45952.872138541665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45952.872138541665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45952.872138541665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45952.872138541665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45952.872138541665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45952.872138541665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45952.872138541665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45952.872138541665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45952.872138541665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45952.872138541665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45952.872138541665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45952.872138541665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45952.872138541665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45952.872138541665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45952.872138541665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45952.872138541665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45952.872138541665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45952.872138541665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45952.872138541665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45952.872138541665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45952.872138541665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45952.872138541665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45952.872138541665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45952.872138541665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45952.872138541665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45952.872138541665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45952.872138541665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45952.872138541665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45952.872138541665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45952.872138541665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45952.872138541665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45952.872138541665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45952.872138541665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45952.872138541665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45952.872138541665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45952.872138541665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45952.872138541665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45952.872138541665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45952.872138541665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45952.872138541665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45952.872138541665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45952.872138541665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45952.872138541665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45952.872138541665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45952.872138541665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45952.872138541665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45952.872138541665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45952.872138541665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45952.872138541665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45952.872138541665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45952.872138541665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45952.872138541665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45952.872138541665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45952.872138541665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45952.872138541665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45952.872138541665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45952.872138541665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45952.872138541665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45952.872138541665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45952.872138541665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45952.872138541665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45952.872138541665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45952.872138541665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45952.872138541665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45952.872138541665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45952.872138541665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45952.872138541665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45952.872138541665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45952.872138541665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45952.872138541665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45952.872138541665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45952.872138541665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45952.872138541665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45952.872138541665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45952.872138541665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45952.872138541665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45952.872138541665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45952.872138541665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45952.872138541665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45952.872138541665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45952.872138541665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45952.872138541665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45952.872138541665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45952.872138541665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45952.872138541665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45952.872138541665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45952.872138541665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45952.872138541665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45952.872138541665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45952.872138541665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45952.872138541665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45952.872138541665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45952.872138541665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45952.872138541665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45952.872138541665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45952.872138541665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45952.872138541665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45952.872138541665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45952.872138541665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45952.872138541665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45952.872138541665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45952.872138541665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45952.872138541665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45952.872138541665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45952.872138541665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45952.872138541665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45952.872138541665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45952.872138541665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45952.872138541665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45952.872138541665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45952.872138541665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45952.872138541665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45952.872138541665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45952.872138541665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45952.872138541665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45952.872138541665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45952.872138541665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45952.872138541665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45952.872138541665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45952.872138541665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45952.872138541665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45952.872138541665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45952.872138541665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45952.872138541665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45952.872138541665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45952.872138541665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45952.872138541665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45952.872138541665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45952.872138541665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45952.872138541665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45952.872138541665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45952.872138541665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45952.872138541665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45952.872138541665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45952.872138541665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45952.872138541665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45952.872138541665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45952.872138541665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45952.872138541665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45952.872138541665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45952.872138541665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45952.872138541665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45952.872138541665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45952.872138541665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45952.872138541665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45952.872138541665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45952.872138541665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45952.872138541665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45952.872138541665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45952.872138541665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45952.872138541665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45952.872138541665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45952.872138541665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45952.872138541665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45952.872138541665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45952.872138541665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45952.872138541665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45952.872138541665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45952.872138541665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45952.872138541665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45952.872138541665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45952.872138541665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45952.872138541665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45952.872138541665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45952.872138541665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45952.872138541665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45952.872138541665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45952.872138541665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45952.872138541665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45952.872138541665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45952.872138541665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45952.872138541665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45952.872138541665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45952.872138541665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45952.872138541665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45952.872138541665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45952.872138541665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45952.872138541665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45952.872138541665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45952.872138541665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45952.872138541665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45952.872138541665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45952.872138541665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45952.872138541665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45952.872138541665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45952.872138541665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45952.872138541665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45952.872138541665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45952.872138541665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45952.872138541665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45952.872138541665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45952.872138541665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45952.872138541665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45952.872138541665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45952.872138541665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45952.872138541665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45952.872138541665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45952.872138541665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45952.872138541665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45952.872138541665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45952.872138541665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45952.872138541665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45952.872138541665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45952.872138541665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45952.872138541665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45952.872138541665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45952.872138541665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45952.872138541665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45952.872138541665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45952.872138541665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45952.872138541665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45952.872138541665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45952.872138541665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45952.872138541665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45952.872138541665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45952.872138541665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45952.872138541665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45952.872138541665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45952.872138541665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45952.872138541665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45952.872138541665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45952.872138541665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45952.872138541665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45952.872138541665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45952.872138541665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45952.872138541665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45952.872138541665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45952.872138541665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45952.872138541665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45952.872138541665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45952.872138541665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45952.872138541665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45952.872138541665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45952.872138541665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45952.872138541665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45952.872138541665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45952.872138541665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45952.872138541665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45952.872138541665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45952.872138541665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45952.872138541665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45952.872138541665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45952.872138541665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45952.872138541665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45952.872138541665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45952.872138541665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45952.872138541665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45952.872138541665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45952.872138541665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45952.872138541665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45952.872138541665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45952.872138541665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45952.872138541665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45952.872138541665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45952.872138541665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45952.872138541665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45952.872138541665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45952.872138541665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45952.872138541665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45952.872138541665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45952.872138541665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45952.872138541665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45952.872138541665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45952.872138541665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45952.872138541665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45952.872138541665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45952.872138541665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45952.872138541665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45952.872138541665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45952.872138541665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45952.872138541665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45952.872138541665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45952.872138541665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45952.872138541665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45952.872138541665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45952.872138541665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45952.872138541665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45952.872138541665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45952.872138541665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45952.872138541665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45952.872138541665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45952.872138541665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45952.872138541665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45952.872138541665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45952.872138541665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45952.872138541665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45952.872138541665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45952.872138541665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45952.872138541665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45952.872138541665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45952.872138541665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45952.872138541665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45952.872138541665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45952.872138541665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45952.872138541665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45952.872138541665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45952.872138541665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45952.872138541665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45952.872138541665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45952.872138541665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45952.872138541665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45952.872138541665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45952.872138541665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45952.872138541665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45952.872138541665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45952.872138541665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45952.872138541665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45952.872138541665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45952.872138541665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45952.872138541665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45952.872138541665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45952.872138541665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45952.872138541665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45952.872138541665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45952.872138541665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45952.872138541665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45952.872138541665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45952.872138541665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45952.872138541665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45952.872138541665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45952.872138541665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45952.872138541665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45952.872138541665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45952.872138541665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45952.872138541665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45952.872138541665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45952.872138541665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45952.872138541665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45952.872138541665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45952.872138541665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45952.872138541665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45952.872138541665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45952.872138541665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45952.872138541665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45952.872138541665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45952.872138541665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45952.872138541665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45952.872138541665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45952.872138541665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45952.872138541665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45952.872138541665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45952.872138541665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45952.872138541665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45952.872138541665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45952.872138541665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45952.872138541665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45952.872138541665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45952.872138541665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45952.872138541665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45952.872138541665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45952.872138541665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45952.872138541665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45952.872138541665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45952.872138541665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45952.872138541665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45952.872138541665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45952.872138541665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45952.872138541665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45952.872138541665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45952.872138541665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45952.872138541665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45952.872138541665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45952.872138541665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45952.872138541665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45952.872138541665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45952.872138541665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45952.872138541665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45952.872138541665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45952.872138541665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45952.872138541665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45952.872138541665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45952.872138541665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45952.872138541665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45952.872138541665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45952.872138541665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45952.872138541665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45952.872138541665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45952.872138541665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45952.872138541665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45952.872138541665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45952.872138541665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45952.872138541665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45952.872138541665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45952.872138541665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45952.872138541665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45952.872138541665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45952.872138541665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45952.872138541665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45952.872138541665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45952.872138541665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45952.872138541665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45952.872138541665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45952.872138541665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45952.872138541665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45952.872138541665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45952.872138541665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45952.872138541665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45952.872138541665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45952.872138541665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45952.872138541665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45952.872138541665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45952.872138541665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45952.872138541665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45952.872138541665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45952.872138541665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45952.872138541665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45952.872138541665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45952.872138541665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45952.872138541665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45952.872138541665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45952.872138541665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45952.872138541665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45952.872138541665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45952.872138541665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45952.872138541665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45952.872138541665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45952.872138541665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45952.872138541665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45952.872138541665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45952.872138541665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45952.872138541665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45952.872138541665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45952.872138541665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45952.872138541665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45952.872138541665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45952.872138541665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45952.872138541665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45952.872138541665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45952.872138541665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45952.872138541665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45952.872138541665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45952.872138541665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45952.872138541665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45952.872138541665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45952.872138541665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45952.872138541665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45952.872138541665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45952.872138541665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45952.872138541665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45952.872138541665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45952.872138541665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45952.872138541665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45952.872138541665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45952.872138541665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45952.872138541665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45952.872138541665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45952.872138541665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45952.872138541665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45952.872138541665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45952.872138541665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45952.872138541665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45952.872138541665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45952.872138541665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45952.872138541665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45952.872138541665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45952.872138541665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45952.872138541665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45952.872138541665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45952.872138541665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45952.872138541665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45952.872138541665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45952.872138541665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45952.872138541665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45952.872138541665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45952.872138541665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45952.872138541665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45952.872138541665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45952.872138541665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45952.872138541665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45952.872138541665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45952.872138541665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45952.872138541665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45952.872138541665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45952.872138541665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45952.872138541665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45952.872138541665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45952.872138541665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45952.872138541665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45952.872138541665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45952.872138541665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45952.872138541665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45952.872138541665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45952.872138541665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45952.872138541665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45952.872138541665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45952.872138541665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45952.872138541665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45952.872138541665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45952.872138541665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45952.872138541665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45952.872138541665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45952.872138541665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45952.872138541665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45952.872138541665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45952.872138541665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45952.872138541665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45952.872138541665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45952.872138541665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45952.872138541665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45952.872138541665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45952.872138541665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45952.872138541665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45952.872138541665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45952.872138541665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45952.872138541665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45952.872138541665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45952.872138541665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45952.872138541665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45952.872138541665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45952.872138541665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45952.872138541665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45952.872138541665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45952.872138541665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45952.872138541665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45952.872138541665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45952.872138541665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45952.872138541665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45952.872138541665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45952.872138541665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45952.872138541665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45952.872138541665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45952.872138541665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45952.872138541665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45952.872138541665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45952.872138541665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45952.872138541665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45952.872138541665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45952.872138541665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45952.872138541665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45952.872138541665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45952.872138541665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45952.872138541665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45952.872138541665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45952.872138541665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45952.872138541665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45952.872138541665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45952.872138541665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45952.872138541665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45952.872138541665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45952.872138541665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45952.872138541665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45952.872138541665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45952.872138541665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45952.872138541665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45952.872138541665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45952.872138541665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45952.872138541665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45952.872138541665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45952.872138541665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45952.872138541665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45952.872138541665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45952.872138541665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45952.872138541665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45952.872138541665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45952.872138541665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45952.872138541665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45952.872138541665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45952.872138541665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45952.872138541665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45952.872138541665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45952.872138541665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45952.872138541665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45952.872138541665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45952.872138541665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45952.872138541665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45952.872138541665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45952.872138541665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45952.872138541665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45952.872138541665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45952.872138541665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45952.872138541665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45952.872138541665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45952.872138541665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45952.872138541665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45952.872138541665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45952.872138541665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45952.872138541665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45952.872138541665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45952.872138541665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45952.872138541665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45952.872138541665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45952.872138541665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45952.872138541665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45952.872138541665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45952.872138541665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45952.872138541665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45952.872138541665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45952.872138541665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45952.872138541665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45952.872138541665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45952.872138541665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45952.872138541665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45952.872138541665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45952.872138541665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45952.872138541665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45952.872138541665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45952.872138541665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45952.872138541665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45952.872138541665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45952.872138541665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45952.872138541665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45952.872138541665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45952.872138541665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45952.872138541665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45952.872138541665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45952.872138541665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45952.872138541665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45952.872138541665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45952.872138541665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45952.872138541665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45952.872138541665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45952.872138541665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45952.872138541665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45952.872138541665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45952.872138541665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45952.872138541665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45952.872138541665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45952.872138541665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45952.872138541665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45952.872138541665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45952.872138541665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45952.872138541665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45952.872138541665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45952.872138541665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45952.872138541665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45952.872138541665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45952.872138541665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45952.872138541665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45952.872138541665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45952.872138541665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45952.872138541665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45952.872138541665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45952.872138541665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45952.872138541665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45952.872138541665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45952.872138541665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45952.872138541665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45952.872138541665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45952.872138541665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45952.872138541665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45952.872138541665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45952.872138541665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45952.872138541665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45952.872138541665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45952.872138541665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45952.872138541665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45952.872138541665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45952.872138541665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45952.872138541665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45952.872138541665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45952.872138541665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45952.872138541665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45952.872138541665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45952.872138541665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45952.872138541665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45952.872138541665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45952.872138541665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45952.872138541665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45952.872138541665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45952.872138541665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45952.872138541665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45952.872138541665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45952.872138541665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45952.872138541665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45952.872138541665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45952.872138541665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45952.872138541665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45952.872138541665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45952.872138541665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45952.872138541665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45952.872138541665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45952.872138541665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45952.872138541665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45952.872138541665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45952.872138541665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45952.872138541665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45952.872138541665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45952.872138541665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45952.872138541665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45952.872138541665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45952.872138541665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45952.872138541665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45952.872138541665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45952.872138541665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45952.872138541665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45952.872138541665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45952.872138541665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45952.872138541665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45952.872138541665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45952.872138541665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45952.872138541665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45952.872138541665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45952.872138541665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45952.872138541665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45952.872138541665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45952.872138541665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45952.872138541665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45952.872138541665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45952.872138541665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45952.872138541665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45952.872138541665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45952.872138541665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45952.872138541665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45952.872138541665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45952.872138541665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45952.872138541665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45952.872138541665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45952.872138541665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45952.872138541665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45952.872138541665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45952.872138541665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45952.872138541665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45952.872138541665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45952.872138541665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45952.872138541665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45952.872138541665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45952.872138541665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45952.872138541665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45952.872138541665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45952.872138541665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45952.872138541665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45952.872138541665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45952.872138541665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45952.872138541665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45952.872138541665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45952.872138541665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45952.872138541665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45952.872138541665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45952.872138541665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45952.872138541665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45952.872138541665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45952.872138541665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45952.872138541665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45952.872138541665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45952.872138541665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45952.872138541665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45952.872138541665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45952.872138541665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45952.872138541665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45952.872138541665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45952.872138541665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45952.872138541665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45952.872138541665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45952.872138541665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45952.872138541665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45952.872138541665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45952.872138541665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45952.872138541665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45952.872138541665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45952.872138541665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45952.872138541665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45952.872138541665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45952.872138541665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45952.872138541665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45952.872138541665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45952.872138541665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45952.872138541665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45952.872138541665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45952.872138541665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45952.872138541665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45952.872138541665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45952.872138541665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45952.872138541665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45952.872138541665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45952.872138541665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45952.872138541665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45952.872138541665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45952.872138541665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45952.872138541665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45952.872138541665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45952.872138541665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45952.872138541665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45952.872138541665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45952.872138541665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45952.872138541665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45952.872138541665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45952.872138541665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45952.872138541665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45952.872138541665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45952.872138541665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45952.872138541665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45952.872138541665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45952.872138541665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45952.872138541665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45952.872138541665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45952.872138541665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45952.872138541665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45952.872138541665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45952.872138541665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45952.872138541665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45952.872138541665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45952.872138541665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45952.872138541665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45952.872138541665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45952.872138541665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45952.872138541665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45952.872138541665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45952.872138541665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45952.872138541665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45952.872138541665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45952.872138541665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45952.872138541665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45952.872138541665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45952.872138541665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45952.872138541665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45952.872138541665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45952.872138541665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45952.872138541665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45952.872138541665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45952.872138541665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45952.872138541665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45952.872138541665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45952.872138541665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45952.872138541665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45952.872138541665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45952.872138541665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45952.872138541665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45952.872138541665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45952.872138541665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45952.872138541665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45952.872138541665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45952.872138541665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45952.872138541665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45952.872138541665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45952.872138541665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45952.872138541665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45952.872138541665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45952.872138541665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45952.872138541665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45952.872138541665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45952.872138541665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45952.872138541665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45952.872138541665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45952.872138541665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45952.872138541665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45952.872138541665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45952.872138541665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45952.872138541665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45952.872138541665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45952.872138541665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45952.872138541665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45952.872138541665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45952.872138541665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45952.872138541665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45952.872138541665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45952.872138541665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45952.872138541665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45952.872138541665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45952.872138541665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45952.872138541665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45952.872138541665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45952.872138541665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45952.872138541665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45952.872138541665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45952.872138541665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45952.872138541665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45952.872138541665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45952.872138541665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45952.872138541665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45952.872138541665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45952.872138541665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45952.872138541665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45952.872138541665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45952.872138541665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45952.872138541665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45952.872138541665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45952.872138541665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45952.872138541665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45952.872138541665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45952.872138541665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45952.872138541665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45952.872138541665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45952.872138541665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45952.872138541665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45952.872138541665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45952.872138541665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45952.872138541665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45952.872138541665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45952.872138541665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45952.872138541665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45952.872138541665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45952.872138541665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45952.872138541665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45952.872138541665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45952.872138541665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45952.872138541665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45952.872138541665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45952.872138541665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45952.872138541665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45952.872138541665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45952.872138541665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45952.872138541665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45952.872138541665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45952.872138541665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45952.872138541665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45952.872138541665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45952.872138541665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45952.872138541665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45952.872138541665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45952.872138541665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45952.872138541665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45952.872138541665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45952.872138541665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45952.872138541665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45952.872138541665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45952.872138541665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45952.872138541665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45952.872138541665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45952.872138541665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45952.872138541665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45952.872138541665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45952.872138541665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45952.872138541665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45952.872138541665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45952.872138541665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45952.872138541665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45952.872138541665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45952.872138541665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45952.872138541665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45952.872138541665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45952.872138541665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45952.872138541665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45952.872138541665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45952.872138541665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45952.872138541665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45952.872138541665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45952.872138541665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45952.872138541665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45952.872138541665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45952.872138541665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45952.872138541665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45952.872138541665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45952.872138541665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45952.872138541665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45952.872138541665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45952.872138541665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45952.872138541665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45952.872138541665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45952.872138541665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45952.872138541665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45952.872138541665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45952.872138541665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45952.872138541665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45952.872138541665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45952.872138541665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45952.872138541665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45952.872138541665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45952.872138541665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45952.872138541665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45952.872138541665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45952.872138541665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45952.872138541665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45952.872138541665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45952.872138541665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45952.872138541665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45952.872138541665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45952.872138541665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45952.872138541665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45952.872138541665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45952.872138541665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45952.872138541665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45952.872138541665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45952.872138541665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45952.872138541665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45952.872138541665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45952.872138541665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45952.872138541665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45952.872138541665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45952.872138541665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45952.872138541665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45952.872138541665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45952.872138541665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45952.872138541665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45952.872138541665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45952.872138541665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45952.872138541665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45952.872138541665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45952.872138541665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45952.872138541665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45952.872138541665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45952.872138541665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45952.872138541665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45952.872138541665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45952.872138541665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45952.872138541665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45952.872138541665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45952.872138541665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45952.872138541665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45952.872138541665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45952.872138541665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45952.872138541665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45952.872138541665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45952.872138541665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45952.872138541665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45952.872138541665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45952.872138541665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45952.872138541665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45952.872138541665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45952.872138541665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45952.872138541665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45952.872138541665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45952.872138541665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45952.872138541665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45952.872138541665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45952.872138541665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45952.872138541665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45952.872138541665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45952.872138541665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45952.872138541665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45952.872138541665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45952.872138541665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45952.872138541665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45952.872138541665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45952.872138541665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45952.872138541665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45952.872138541665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45952.872138541665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45952.872138541665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45952.872138541665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45952.872138541665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45952.872138541665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45952.872138541665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45952.872138541665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45952.872138541665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45952.872138541665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45952.872138541665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45952.872138541665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45952.872138541665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45952.872138541665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45952.872138541665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45952.872138541665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45952.872138541665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45952.872138541665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45952.872138541665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45952.872138541665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45952.872138541665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45952.872138541665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45952.872138541665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45952.872138541665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45952.872138541665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45952.872138541665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45952.872138541665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45952.872138541665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45952.872138541665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45952.872138541665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45952.872138541665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45952.872138541665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45952.872138541665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45952.872138541665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45952.872138541665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45952.872138541665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45952.872138541665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45952.872138541665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45952.872138541665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45952.872138541665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45952.872138541665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45952.872138541665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45952.872138541665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45952.872138541665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45952.872138541665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45952.872138541665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45952.872138541665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45952.872138541665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45952.872138541665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45952.872138541665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45952.872138541665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45952.872138541665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45952.872138541665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45952.872138541665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45952.872138541665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45952.872138541665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45952.872138541665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45952.872138541665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45952.872138541665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45952.872138541665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45952.872138541665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45952.872138541665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45952.872138541665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45952.872138541665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45952.872138541665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45952.872138541665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45952.872138541665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45952.872138541665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45952.872138541665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45952.872138541665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45952.872138541665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45952.872138541665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45952.872138541665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45952.872138541665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45952.872138541665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45952.872138541665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45952.872138541665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45952.872138541665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45952.872138541665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45952.872138541665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45952.872138541665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45952.872138541665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45952.872138541665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45952.872138541665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45952.872138541665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45952.872138541665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45952.872138541665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45952.872138541665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45952.872138541665</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249.39142094906856</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2</v>
      </c>
      <c r="D3" s="95" t="s">
        <v>22468</v>
      </c>
      <c r="E3" s="100" t="s">
        <v>38998</v>
      </c>
      <c r="F3" s="125">
        <v>45952.85833333333</v>
      </c>
      <c r="G3" s="126">
        <f ca="1">IFERROR(NOW()-F3,"")</f>
        <v>1.3805208334815688E-2</v>
      </c>
      <c r="H3" s="125">
        <v>45952.835266203707</v>
      </c>
      <c r="I3" s="121" t="str">
        <f>IFERROR(VLOOKUP(D3,DB!A:F,6,0),"")</f>
        <v>Generator-SG</v>
      </c>
      <c r="J3" s="121" t="str">
        <f>IFERROR(VLOOKUP(D3,DB!A:G,7,0),"")</f>
        <v>Good</v>
      </c>
      <c r="K3" s="127" t="s">
        <v>39089</v>
      </c>
      <c r="L3" s="123" t="str">
        <f>IFERROR(VLOOKUP(D3,DB!A:I,9,0),"")</f>
        <v>Latis</v>
      </c>
    </row>
    <row r="4" spans="1:16" ht="15" customHeight="1">
      <c r="A4" s="121"/>
      <c r="B4" s="121" t="str">
        <f>IFERROR(VLOOKUP(D4,DB!A:K,11,0),"")</f>
        <v/>
      </c>
      <c r="C4" s="122"/>
      <c r="D4" s="95"/>
      <c r="E4" s="100"/>
      <c r="F4" s="125"/>
      <c r="G4" s="126">
        <f ca="1">IFERROR(NOW()-F4,"")</f>
        <v>45952.872138541665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45952.872138541665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45952.872138541665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45952.872138541665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45952.872138541665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45952.872138541665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45952.872138541665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45952.872138541665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45952.872138541665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45952.872138541665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45952.872138541665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45952.872138541665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45952.872138541665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45952.872138541665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45952.872138541665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45952.872138541665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45952.872138541665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45952.872138541665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45952.872138541665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45952.872138541665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45952.872138541665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45952.872138541665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45952.872138541665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45952.872138541665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45952.872138541665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45952.872138541665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45952.872138541665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45952.872138541665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45952.872138541665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45952.872138541665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45952.872138541665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45952.872138541665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45952.872138541665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45952.872138541665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45952.872138541665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45952.872138541665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45952.872138541665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45952.872138541665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45952.872138541665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45952.872138541665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45952.872138541665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45952.872138541665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45952.872138541665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45952.872138541665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45952.872138541665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45952.872138541665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45952.872138541665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45952.872138541665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45952.872138541665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45952.872138541665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45952.872138541665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45952.872138541665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45952.872138541665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45952.872138541665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45952.872138541665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45952.872138541665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45952.872138541665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45952.872138541665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45952.872138541665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45952.872138541665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45952.872138541665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45952.872138541665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45952.872138541665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45952.872138541665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45952.872138541665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45952.872138541665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45952.872138541665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45952.872138541665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45952.872138541665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45952.872138541665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45952.872138541665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45952.872138541665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45952.872138541665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45952.872138541665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45952.872138541665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45952.872138541665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45952.872138541665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45952.872138541665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45952.872138541665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45952.872138541665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45952.872138541665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45952.872138541665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45952.872138541665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45952.872138541665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45952.872138541665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45952.872138541665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45952.872138541665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45952.872138541665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45952.872138541665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45952.872138541665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45952.872138541665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45952.872138541665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45952.872138541665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45952.872138541665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45952.872138541665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45952.872138541665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45952.872138541665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45952.872138541665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45952.872138541665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45952.872138541665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45952.872138541665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45952.872138541665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45952.872138541665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45952.872138541665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45952.872138541665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45952.872138541665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45952.872138541665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45952.872138541665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45952.872138541665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45952.872138541665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45952.872138541665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45952.872138541665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45952.872138541665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45952.872138541665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45952.872138541665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45952.872138541665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45952.872138541665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45952.872138541665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45952.872138541665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45952.872138541665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45952.872138541665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45952.872138541665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45952.872138541665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45952.872138541665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45952.872138541665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45952.872138541665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45952.872138541665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45952.872138541665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45952.872138541665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45952.872138541665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45952.872138541665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45952.872138541665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45952.872138541665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45952.872138541665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45952.872138541665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45952.872138541665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45952.872138541665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45952.872138541665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45952.872138541665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45952.872138541665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45952.872138541665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45952.872138541665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45952.872138541665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45952.872138541665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45952.872138541665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45952.872138541665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45952.872138541665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45952.872138541665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45952.872138541665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45952.872138541665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45952.872138541665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45952.872138541665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45952.872138541665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45952.872138541665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45952.872138541665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45952.872138541665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45952.872138541665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45952.872138541665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45952.872138541665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45952.872138541665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45952.872138541665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45952.872138541665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45952.872138541665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45952.872138541665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45952.872138541665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45952.872138541665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45952.872138541665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45952.872138541665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45952.872138541665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45952.872138541665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45952.872138541665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45952.872138541665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45952.872138541665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45952.872138541665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45952.872138541665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45952.872138541665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45952.872138541665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45952.872138541665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45952.872138541665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45952.872138541665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45952.872138541665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45952.872138541665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45952.872138541665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45952.872138541665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45952.872138541665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45952.872138541665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45952.872138541665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45952.872138541665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45952.872138541665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45952.872138541665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45952.872138541665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45952.872138541665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45952.872138541665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45952.872138541665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45952.872138541665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45952.872138541665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45952.872138541665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45952.872138541665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45952.872138541665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45952.872138541665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45952.872138541665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45952.872138541665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45952.872138541665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45952.872138541665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45952.872138541665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45952.872138541665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45952.872138541665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45952.872138541665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45952.872138541665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45952.872138541665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45952.872138541665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45952.872138541665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45952.872138541665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45952.872138541665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45952.872138541665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45952.872138541665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45952.872138541665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45952.872138541665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45952.872138541665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45952.872138541665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45952.872138541665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45952.872138541665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45952.872138541665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45952.872138541665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45952.872138541665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45952.872138541665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45952.872138541665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45952.872138541665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45952.872138541665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45952.872138541665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45952.872138541665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45952.872138541665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45952.872138541665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45952.872138541665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45952.872138541665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45952.872138541665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45952.872138541665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45952.872138541665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45952.872138541665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45952.872138541665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45952.872138541665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45952.872138541665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45952.872138541665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45952.872138541665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45952.872138541665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45952.872138541665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45952.872138541665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45952.872138541665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45952.872138541665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45952.872138541665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45952.872138541665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45952.872138541665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45952.872138541665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45952.872138541665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45952.872138541665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45952.872138541665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45952.872138541665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45952.872138541665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45952.872138541665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45952.872138541665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45952.872138541665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45952.872138541665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45952.872138541665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45952.872138541665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45952.872138541665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45952.872138541665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45952.872138541665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45952.872138541665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45952.872138541665</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45952.872138541665</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61.040078356476442</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26.683261226848117</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8.1005644675897202</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4.211027430552349</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1</v>
      </c>
      <c r="D6" s="154" t="s">
        <v>34278</v>
      </c>
      <c r="E6" s="154" t="s">
        <v>38998</v>
      </c>
      <c r="F6" s="155" t="s">
        <v>39099</v>
      </c>
      <c r="G6" s="156" t="str">
        <f ca="1">IFERROR(NOW()-F6,"")</f>
        <v/>
      </c>
      <c r="H6" s="155">
        <v>45952.820706018516</v>
      </c>
      <c r="I6" s="154" t="str">
        <f>IFERROR(VLOOKUP(D6,DB!A:F,6,0),"")</f>
        <v>Generator-SG</v>
      </c>
      <c r="J6" s="154" t="str">
        <f>IFERROR(VLOOKUP(D6,DB!A:G,7,0),"")</f>
        <v>Vandalized</v>
      </c>
      <c r="K6" s="154" t="s">
        <v>39100</v>
      </c>
      <c r="L6" s="154" t="str">
        <f>IFERROR(VLOOKUP(D6,DB!A:I,9,0),"")</f>
        <v>Latis</v>
      </c>
    </row>
    <row r="7" spans="1:13" ht="15">
      <c r="A7" s="161"/>
      <c r="B7" s="161" t="str">
        <f>IFERROR(VLOOKUP(D7,DB!A:K,11,0),"")</f>
        <v/>
      </c>
      <c r="C7" s="161"/>
      <c r="D7" s="161"/>
      <c r="E7" s="161"/>
      <c r="F7" s="162"/>
      <c r="G7" s="163">
        <f ca="1">IFERROR(NOW()-F7,"")</f>
        <v>45952.872138541665</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45952.872138541665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45952.872138541665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45952.872138541665</v>
      </c>
      <c r="H10" s="162"/>
      <c r="I10" s="161" t="str">
        <f>IFERROR(VLOOKUP(D10,DB!A:F,6,0),"")</f>
        <v/>
      </c>
      <c r="J10" s="161" t="str">
        <f>IFERROR(VLOOKUP(D10,DB!A:G,7,0),"")</f>
        <v/>
      </c>
      <c r="K10" s="161"/>
      <c r="L10" s="161" t="str">
        <f>IFERROR(VLOOKUP(D10,DB!A:I,9,0),"")</f>
        <v/>
      </c>
    </row>
    <row r="11" spans="1:13" ht="15">
      <c r="A11" s="161"/>
      <c r="B11" s="161" t="str">
        <f>IFERROR(VLOOKUP(D11,DB!A:K,11,0),"")</f>
        <v/>
      </c>
      <c r="C11" s="161"/>
      <c r="D11" s="157"/>
      <c r="E11" s="161"/>
      <c r="F11" s="162"/>
      <c r="G11" s="163">
        <f ca="1">IFERROR(NOW()-F11,"")</f>
        <v>45952.872138541665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45952.872138541665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45952.872138541665</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45952.872138541665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45952.872138541665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45952.872138541665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45952.872138541665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45952.872138541665</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45952.872138541665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45952.872138541665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45952.872138541665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45952.872138541665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45952.872138541665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45952.872138541665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45952.872138541665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45952.872138541665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45952.872138541665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45952.872138541665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45952.872138541665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45952.872138541665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45952.872138541665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45952.872138541665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45952.872138541665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45952.872138541665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45952.872138541665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45952.872138541665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45952.872138541665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45952.872138541665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45952.872138541665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45952.872138541665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45952.872138541665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45952.872138541665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45952.872138541665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45952.872138541665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45952.872138541665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45952.872138541665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45952.872138541665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45952.872138541665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45952.872138541665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45952.872138541665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45952.872138541665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45952.872138541665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45952.872138541665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45952.872138541665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45952.872138541665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45952.872138541665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45952.872138541665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45952.872138541665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45952.872138541665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45952.872138541665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45952.872138541665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45952.872138541665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45952.872138541665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45952.872138541665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45952.872138541665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45952.872138541665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45952.872138541665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45952.872138541665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45952.872138541665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45952.872138541665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45952.872138541665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45952.872138541665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45952.872138541665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45952.872138541665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45952.872138541665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45952.872138541665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45952.872138541665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45952.872138541665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45952.872138541665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45952.872138541665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45952.872138541665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45952.872138541665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45952.872138541665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45952.872138541665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45952.872138541665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45952.872138541665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45952.872138541665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45952.872138541665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45952.872138541665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45952.872138541665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45952.872138541665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45952.872138541665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45952.872138541665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45952.872138541665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45952.872138541665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45952.872138541665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45952.872138541665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45952.872138541665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45952.872138541665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45952.872138541665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45952.872138541665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45952.872138541665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45952.872138541665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45952.872138541665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45952.872138541665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45952.872138541665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45952.872138541665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45952.872138541665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45952.872138541665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45952.872138541665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45952.872138541665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45952.872138541665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45952.872138541665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45952.872138541665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45952.872138541665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45952.872138541665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45952.872138541665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45952.872138541665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45952.872138541665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45952.872138541665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45952.872138541665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45952.872138541665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45952.872138541665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45952.872138541665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45952.872138541665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45952.872138541665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45952.872138541665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45952.872138541665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45952.872138541665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45952.872138541665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45952.872138541665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45952.872138541665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45952.872138541665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45952.872138541665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45952.872138541665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45952.872138541665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45952.872138541665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45952.872138541665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45952.872138541665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45952.872138541665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45952.872138541665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45952.872138541665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45952.872138541665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45952.872138541665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45952.872138541665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45952.872138541665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45952.872138541665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45952.872138541665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45952.872138541665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45952.872138541665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45952.872138541665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45952.872138541665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45952.872138541665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45952.872138541665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45952.872138541665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45952.872138541665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45952.872138541665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45952.872138541665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45952.872138541665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45952.872138541665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45952.872138541665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45952.872138541665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45952.872138541665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45952.872138541665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45952.872138541665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45952.872138541665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45952.872138541665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45952.872138541665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45952.872138541665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45952.872138541665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45952.872138541665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45952.872138541665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45952.872138541665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45952.872138541665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45952.872138541665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45952.872138541665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45952.872138541665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45952.872138541665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45952.872138541665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45952.872138541665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45952.872138541665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45952.872138541665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45952.872138541665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45952.872138541665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45952.872138541665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45952.872138541665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45952.872138541665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45952.872138541665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45952.872138541665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45952.872138541665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45952.872138541665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45952.872138541665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45952.872138541665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45952.872138541665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45952.872138541665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45952.872138541665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45952.872138541665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45952.872138541665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45952.872138541665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45952.872138541665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45952.872138541665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45952.872138541665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45952.872138541665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45952.872138541665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45952.872138541665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45952.872138541665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45952.872138541665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45952.872138541665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45952.872138541665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45952.872138541665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45952.872138541665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45952.872138541665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45952.872138541665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45952.872138541665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45952.872138541665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45952.872138541665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45952.872138541665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45952.872138541665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45952.872138541665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45952.872138541665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45952.872138541665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45952.872138541665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45952.872138541665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45952.872138541665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45952.872138541665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45952.872138541665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45952.872138541665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45952.872138541665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45952.872138541665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45952.872138541665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45952.872138541665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45952.872138541665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45952.872138541665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45952.872138541665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45952.872138541665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45952.872138541665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45952.872138541665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45952.872138541665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45952.872138541665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45952.872138541665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45952.872138541665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45952.872138541665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45952.872138541665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45952.872138541665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45952.872138541665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45952.872138541665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45952.872138541665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45952.872138541665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45952.872138541665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45952.872138541665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45952.872138541665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45952.872138541665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45952.872138541665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45952.872138541665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45952.872138541665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45952.872138541665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45952.872138541665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45952.872138541665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45952.872138541665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45952.872138541665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45952.872138541665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45952.872138541665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45952.872138541665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45952.872138541665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45952.872138541665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45952.872138541665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45952.872138541665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45952.872138541665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45952.872138541665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45952.872138541665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45952.872138541665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45952.872138541665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45952.872138541665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45952.872138541665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45952.872138541665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45952.872138541665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45952.872138541665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45952.872138541665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45952.872138541665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45952.872138541665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45952.872138541665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45952.872138541665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45952.872138541665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45952.872138541665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45952.872138541665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45952.872138541665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45952.872138541665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45952.872138541665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45952.872138541665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45952.872138541665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45952.872138541665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45952.872138541665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45952.872138541665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45952.872138541665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45952.872138541665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45952.872138541665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45952.872138541665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45952.872138541665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45952.872138541665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45952.872138541665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45952.872138541665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45952.872138541665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45952.872138541665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45952.872138541665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45952.872138541665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45952.872138541665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45952.872138541665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45952.872138541665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45952.872138541665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45952.872138541665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45952.872138541665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45952.872138541665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45952.872138541665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45952.872138541665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45952.872138541665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45952.872138541665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45952.872138541665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45952.872138541665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45952.872138541665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45952.872138541665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45952.872138541665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45952.872138541665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45952.872138541665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45952.872138541665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45952.872138541665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45952.872138541665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45952.872138541665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45952.872138541665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45952.872138541665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45952.872138541665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45952.872138541665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45952.872138541665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45952.872138541665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45952.872138541665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45952.872138541665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45952.872138541665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45952.872138541665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45952.872138541665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45952.872138541665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45952.872138541665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45952.872138541665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45952.872138541665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45952.872138541665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45952.872138541665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45952.872138541665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45952.872138541665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45952.872138541665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45952.872138541665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45952.872138541665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45952.872138541665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45952.872138541665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45952.872138541665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45952.872138541665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45952.872138541665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45952.872138541665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45952.872138541665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45952.872138541665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45952.872138541665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45952.872138541665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45952.872138541665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45952.872138541665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45952.872138541665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45952.872138541665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45952.872138541665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45952.872138541665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45952.872138541665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45952.872138541665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45952.872138541665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45952.872138541665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45952.872138541665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45952.872138541665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45952.872138541665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45952.872138541665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45952.872138541665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45952.872138541665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45952.872138541665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45952.872138541665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45952.872138541665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45952.872138541665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45952.872138541665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45952.872138541665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45952.872138541665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45952.872138541665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45952.872138541665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45952.872138541665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45952.872138541665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45952.872138541665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45952.872138541665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45952.872138541665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45952.872138541665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45952.872138541665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45952.872138541665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45952.872138541665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45952.872138541665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45952.872138541665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45952.872138541665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45952.872138541665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45952.872138541665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45952.872138541665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45952.872138541665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45952.872138541665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45952.872138541665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45952.872138541665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45952.872138541665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45952.872138541665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45952.872138541665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45952.872138541665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45952.872138541665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45952.872138541665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45952.872138541665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45952.872138541665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45952.872138541665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45952.872138541665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45952.872138541665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45952.872138541665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45952.872138541665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45952.872138541665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45952.872138541665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45952.872138541665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45952.872138541665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45952.872138541665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45952.872138541665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45952.872138541665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45952.872138541665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45952.872138541665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45952.872138541665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45952.872138541665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45952.872138541665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45952.872138541665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45952.872138541665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45952.872138541665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45952.872138541665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45952.872138541665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45952.872138541665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45952.872138541665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45952.872138541665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45952.872138541665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45952.872138541665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45952.872138541665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45952.872138541665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45952.872138541665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45952.872138541665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45952.872138541665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45952.872138541665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45952.872138541665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45952.872138541665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45952.872138541665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45952.872138541665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45952.872138541665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45952.872138541665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45952.872138541665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45952.872138541665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45952.872138541665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45952.872138541665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45952.872138541665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45952.872138541665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45952.872138541665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45952.872138541665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45952.872138541665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45952.872138541665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45952.872138541665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45952.872138541665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45952.872138541665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45952.872138541665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45952.872138541665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45952.872138541665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45952.872138541665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45952.872138541665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45952.872138541665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45952.872138541665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45952.872138541665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45952.872138541665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45952.872138541665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45952.872138541665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45952.872138541665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45952.872138541665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45952.872138541665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45952.872138541665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45952.872138541665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45952.872138541665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45952.872138541665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45952.872138541665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45952.872138541665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45952.872138541665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45952.872138541665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45952.872138541665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45952.872138541665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45952.872138541665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45952.872138541665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45952.872138541665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45952.872138541665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45952.872138541665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45952.872138541665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45952.872138541665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45952.872138541665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45952.872138541665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45952.872138541665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45952.872138541665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45952.872138541665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45952.872138541665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45952.872138541665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45952.872138541665</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45952.872138541665</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45952.872138541665</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45952.872138541665</v>
      </c>
      <c r="H505" s="162"/>
      <c r="I505" s="161" t="str">
        <f>IFERROR(VLOOKUP(D505,DB!A:F,6,0),"")</f>
        <v/>
      </c>
      <c r="J505" s="161" t="str">
        <f>IFERROR(VLOOKUP(D505,DB!A:G,7,0),"")</f>
        <v/>
      </c>
      <c r="K505" s="161"/>
      <c r="L505" s="161" t="str">
        <f>IFERROR(VLOOKUP(D505,DB!A:I,9,0),"")</f>
        <v/>
      </c>
    </row>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5" ht="15"/>
    <row r="616" ht="15"/>
    <row r="618" ht="15"/>
    <row r="619" ht="15"/>
    <row r="620" ht="15"/>
    <row r="621" ht="15"/>
    <row r="623" ht="15"/>
    <row r="624" ht="15"/>
    <row r="631" ht="15"/>
    <row r="632" ht="15"/>
    <row r="633" ht="15"/>
    <row r="634" ht="15"/>
    <row r="635" ht="15"/>
    <row r="636" ht="15"/>
    <row r="639" ht="15"/>
    <row r="640" ht="15"/>
    <row r="641" ht="15"/>
    <row r="642" ht="15"/>
    <row r="643" ht="15"/>
    <row r="644" ht="15"/>
    <row r="645" ht="15"/>
    <row r="646" ht="15"/>
    <row r="647" ht="15"/>
    <row r="648" ht="15"/>
    <row r="649" ht="15"/>
    <row r="650"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44" ht="15"/>
    <row r="745" ht="15"/>
    <row r="746" ht="15"/>
    <row r="747" ht="15"/>
    <row r="748" ht="15"/>
    <row r="749" ht="15"/>
    <row r="750" ht="15"/>
    <row r="751" ht="15"/>
    <row r="752" ht="15"/>
    <row r="753"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1043" ht="15"/>
    <row r="1044" ht="15"/>
    <row r="1045" ht="15"/>
    <row r="1046" ht="15"/>
    <row r="1047" ht="15"/>
    <row r="1048"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8" ht="15"/>
    <row r="1119" ht="15"/>
    <row r="1121" ht="15"/>
    <row r="1122" ht="15"/>
    <row r="1123" ht="15"/>
    <row r="1124" ht="15"/>
    <row r="1125" ht="15"/>
    <row r="1126" ht="15"/>
    <row r="1127"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0" ht="15"/>
    <row r="1201" ht="15"/>
    <row r="1202" ht="15"/>
    <row r="1203" ht="15"/>
    <row r="1204" ht="15"/>
    <row r="1205" ht="15"/>
    <row r="1206" ht="15"/>
    <row r="1207" ht="15"/>
    <row r="1208" ht="15"/>
    <row r="1209" ht="15"/>
    <row r="1210" ht="15"/>
    <row r="1211" ht="15"/>
    <row r="1212" ht="15"/>
    <row r="1213"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66" ht="15"/>
    <row r="1267" ht="15"/>
    <row r="1270" ht="15"/>
    <row r="1271" ht="15"/>
    <row r="1272" ht="15"/>
    <row r="1273" ht="15"/>
    <row r="1274" ht="15"/>
    <row r="1275" ht="15"/>
    <row r="1276" ht="15"/>
    <row r="1277" ht="15"/>
    <row r="1280" ht="15"/>
    <row r="1281" ht="15"/>
    <row r="1282" ht="15"/>
    <row r="1283" ht="15"/>
    <row r="1284" ht="15"/>
    <row r="1285" ht="15"/>
    <row r="1286" ht="15"/>
    <row r="1287" ht="15"/>
    <row r="1288" ht="15"/>
    <row r="1289" ht="15"/>
    <row r="1290" ht="15"/>
    <row r="1291" ht="15"/>
    <row r="1293" ht="15"/>
    <row r="1294" ht="15"/>
    <row r="1295" ht="15"/>
    <row r="1298" ht="15"/>
    <row r="1300" ht="15"/>
    <row r="1302" ht="15"/>
    <row r="1305" ht="15"/>
    <row r="1306" ht="15"/>
    <row r="1307" ht="15"/>
    <row r="1309" ht="15"/>
    <row r="1311" ht="15"/>
    <row r="1312" ht="15"/>
    <row r="1313" ht="15"/>
    <row r="1314" ht="15"/>
    <row r="1315" ht="15"/>
    <row r="1317" ht="15"/>
    <row r="1318" ht="15"/>
    <row r="1319" ht="15"/>
    <row r="1320" ht="15"/>
    <row r="1322" ht="15"/>
    <row r="1324" ht="15"/>
    <row r="1325" ht="15"/>
    <row r="1327" ht="15"/>
  </sheetData>
  <dataValidations count="2">
    <dataValidation allowBlank="1" showInputMessage="1" showErrorMessage="1" sqref="E1" xr:uid="{920C6338-E771-4DAE-8C89-92A9093EA4DE}"/>
    <dataValidation type="list" allowBlank="1" showInputMessage="1" showErrorMessage="1" sqref="E2:E5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tabSelected="1" workbookViewId="0">
      <selection activeCell="K4" sqref="K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6" t="s">
        <v>33141</v>
      </c>
      <c r="E2" s="108" t="s">
        <v>38998</v>
      </c>
      <c r="F2" s="109">
        <v>45952.768622685187</v>
      </c>
      <c r="G2" s="78">
        <f ca="1">IFERROR(NOW()-F2,"-")</f>
        <v>0.10351585647731554</v>
      </c>
      <c r="H2" s="109">
        <v>45952.835578703707</v>
      </c>
      <c r="I2" s="105" t="str">
        <f>IFERROR(VLOOKUP(D2,DB!A:F,6,0),"")</f>
        <v>SCECO+STB</v>
      </c>
      <c r="J2" s="104" t="str">
        <f>IFERROR(VLOOKUP(D2,DB!A:G,7,0),"")</f>
        <v>Good</v>
      </c>
      <c r="K2" s="110" t="s">
        <v>39102</v>
      </c>
      <c r="L2" s="111" t="str">
        <f>IFERROR(VLOOKUP(D2,DB!A:I,9,0),"")</f>
        <v>Latis</v>
      </c>
    </row>
    <row r="3" spans="1:16383" ht="31.5" customHeight="1">
      <c r="A3" s="106"/>
      <c r="B3" s="105" t="str">
        <f>IFERROR(VLOOKUP(D3,DB!A:K,11,0),"")</f>
        <v/>
      </c>
      <c r="C3" s="107"/>
      <c r="D3" s="105"/>
      <c r="E3" s="108"/>
      <c r="F3" s="109"/>
      <c r="G3" s="78">
        <f ca="1">IFERROR(NOW()-F3,"-")</f>
        <v>45952.872138541665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45952.872138541665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45952.872138541665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45952.872138541665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45952.872138541665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45952.872138541665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45952.872138541665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45952.872138541665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45952.872138541665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45952.872138541665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45952.872138541665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45952.872138541665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45952.872138541665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45952.872138541665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45952.872138541665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45952.872138541665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45952.872138541665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45952.872138541665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45952.872138541665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45952.872138541665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45952.872138541665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45952.872138541665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45952.872138541665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45952.872138541665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45952.872138541665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45952.872138541665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45952.872138541665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45952.872138541665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45952.872138541665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45952.872138541665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45952.872138541665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45952.872138541665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45952.872138541665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45952.872138541665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45952.872138541665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45952.872138541665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45952.872138541665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45952.872138541665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45952.872138541665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45952.872138541665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45952.872138541665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45952.872138541665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45952.872138541665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45952.872138541665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45952.872138541665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45952.872138541665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45952.872138541665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45952.872138541665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45952.872138541665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45952.872138541665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45952.872138541665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45952.872138541665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45952.872138541665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45952.872138541665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45952.872138541665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45952.872138541665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45952.872138541665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45952.872138541665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45952.872138541665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45952.872138541665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45952.872138541665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45952.872138541665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45952.872138541665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45952.872138541665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45952.872138541665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45952.872138541665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45952.872138541665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45952.872138541665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45952.872138541665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45952.872138541665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45952.872138541665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45952.872138541665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45952.872138541665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45952.872138541665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45952.872138541665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45952.872138541665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45952.872138541665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45952.872138541665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45952.872138541665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45952.872138541665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45952.872138541665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45952.872138541665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45952.872138541665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45952.872138541665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45952.872138541665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45952.872138541665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45952.872138541665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45952.872138541665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45952.872138541665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45952.872138541665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45952.872138541665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45952.872138541665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45952.872138541665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45952.872138541665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45952.872138541665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45952.872138541665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45952.872138541665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45952.872138541665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45952.872138541665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45952.872138541665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45952.872138541665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45952.872138541665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45952.872138541665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45952.872138541665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45952.872138541665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45952.872138541665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45952.872138541665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45952.872138541665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45952.872138541665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45952.872138541665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45952.872138541665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45952.872138541665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45952.872138541665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45952.872138541665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45952.872138541665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45952.872138541665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45952.872138541665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45952.872138541665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45952.872138541665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45952.872138541665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45952.872138541665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45952.872138541665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45952.872138541665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45952.872138541665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45952.872138541665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45952.872138541665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45952.872138541665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45952.872138541665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45952.872138541665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45952.872138541665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45952.872138541665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45952.872138541665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45952.872138541665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45952.872138541665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45952.872138541665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45952.872138541665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45952.872138541665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45952.872138541665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45952.872138541665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45952.872138541665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45952.872138541665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45952.872138541665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45952.872138541665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45952.872138541665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45952.872138541665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45952.872138541665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45952.872138541665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45952.872138541665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45952.872138541665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45952.872138541665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45952.872138541665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45952.872138541665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45952.872138541665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45952.872138541665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45952.872138541665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45952.872138541665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45952.872138541665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45952.872138541665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45952.872138541665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45952.872138541665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45952.872138541665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45952.872138541665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45952.872138541665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45952.872138541665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45952.872138541665</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45952.872138541665</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45952.872138541665</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2025-10-22T17:57:54Z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