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05" documentId="13_ncr:1_{F6CB121F-512D-4AA6-A0C1-0FB36C537598}" xr6:coauthVersionLast="47" xr6:coauthVersionMax="47" xr10:uidLastSave="{8AE90A36-D3E8-4D4E-8626-8B24BDD0DCBA}"/>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<sst xmlns="http://schemas.openxmlformats.org/spreadsheetml/2006/main" count="178586" uniqueCount="39076">
  <si>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</si>
  <si>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</si>
  <si>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</si>
  <si>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</si>
  <si>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</si>
  <si>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</si>
  <si>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</si>
  <si>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</si>
  <si>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</si>
  <si>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</si>
  <si>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</si>
  <si>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</si>
  <si>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</si>
  <si>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</si>
  <si>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</si>
  <si>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</si>
  <si>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</si>
  <si>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</si>
  <si>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</si>
  <si>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</si>
  <si>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</si>
  <si>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</si>
  <si>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</si>
  <si>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</si>
  <si>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</si>
  <si>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</si>
  <si>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</si>
  <si>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</si>
  <si>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</si>
  <si>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</si>
  <si>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</si>
  <si>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</si>
  <si>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</si>
  <si>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</si>
  <si>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</si>
  <si>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</si>
  <si>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</si>
  <si>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</si>
  <si>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</si>
  <si>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</si>
  <si>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</si>
  <si>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</si>
  <si>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</si>
  <si>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</si>
  <si>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</si>
  <si>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</si>
  <si>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</si>
  <si>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</si>
  <si>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</si>
  <si>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</si>
  <si>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</si>
  <si>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</si>
  <si>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</si>
  <si>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</si>
  <si>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</si>
  <si>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</si>
  <si>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</si>
  <si>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</si>
  <si>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</si>
  <si>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</si>
  <si>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</si>
  <si>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</si>
  <si>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</si>
  <si>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</si>
  <si>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</si>
  <si>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</si>
  <si>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</si>
  <si>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</si>
  <si>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</si>
  <si>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</si>
  <si>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</si>
  <si>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</si>
  <si>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</si>
  <si>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</si>
  <si>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</si>
  <si>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</si>
  <si>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</si>
  <si>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</si>
  <si>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</si>
  <si>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</si>
  <si>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</si>
  <si>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</si>
  <si>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</si>
  <si>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</si>
  <si>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</si>
  <si>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</si>
  <si>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</si>
  <si>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</si>
  <si>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</si>
  <si>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</si>
  <si>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</si>
  <si>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</si>
  <si>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</si>
  <si>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</si>
  <si>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</si>
  <si>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</si>
  <si>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</si>
  <si>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</si>
  <si>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</si>
  <si>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</si>
  <si>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</si>
  <si>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</si>
  <si>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</si>
  <si>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</si>
  <si>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</si>
  <si>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</si>
  <si>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</si>
  <si>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</si>
  <si>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</si>
  <si>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</si>
  <si>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</si>
  <si>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</si>
  <si>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</si>
  <si>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</si>
  <si>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</si>
  <si>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</si>
  <si>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</si>
  <si>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</si>
  <si>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</si>
  <si>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</si>
  <si>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</si>
  <si>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</si>
  <si>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</si>
  <si>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</si>
  <si>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</si>
  <si>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</si>
  <si>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</si>
  <si>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</si>
  <si>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</si>
  <si>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</si>
  <si>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</si>
  <si>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</si>
  <si>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</si>
  <si>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</si>
  <si>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</si>
  <si>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</si>
  <si>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</si>
  <si>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</si>
  <si>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</si>
  <si>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</si>
  <si>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</si>
  <si>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</si>
  <si>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</si>
  <si>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</si>
  <si>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</si>
  <si>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</si>
  <si>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</si>
  <si>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</si>
  <si>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</si>
  <si>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</si>
  <si>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</si>
  <si>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</si>
  <si>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</si>
  <si>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</si>
  <si>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</si>
  <si>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</si>
  <si>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</si>
  <si>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</si>
  <si>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</si>
  <si>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</si>
  <si>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</si>
  <si>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</si>
  <si>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</si>
  <si>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</si>
  <si>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</si>
  <si>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</si>
  <si>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</si>
  <si>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</si>
  <si>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</si>
  <si>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</si>
  <si>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</si>
  <si>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</si>
  <si>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</si>
  <si>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</si>
  <si>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</si>
  <si>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</si>
  <si>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</si>
  <si>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</si>
  <si>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</si>
  <si>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</si>
  <si>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</si>
  <si>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</si>
  <si>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</si>
  <si>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</si>
  <si>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</si>
  <si>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</si>
  <si>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</si>
  <si>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</si>
  <si>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</si>
  <si>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</si>
  <si>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</si>
  <si>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</si>
  <si>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</si>
  <si>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</si>
  <si>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</si>
  <si>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</si>
  <si>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</si>
  <si>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</si>
  <si>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</si>
  <si>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</si>
  <si>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</si>
  <si>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</si>
  <si>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</si>
  <si>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</si>
  <si>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</si>
  <si>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</si>
  <si>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</si>
  <si>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</si>
  <si>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</si>
  <si>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</si>
  <si>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</si>
  <si>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</si>
  <si>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</si>
  <si>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</si>
  <si>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</si>
  <si>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</si>
  <si>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</si>
  <si>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</si>
  <si>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</si>
  <si>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</si>
  <si>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</si>
  <si>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</si>
  <si>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</si>
  <si>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</si>
  <si>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</si>
  <si>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</si>
  <si>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</si>
  <si>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</si>
  <si>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</si>
  <si>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</si>
  <si>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</si>
  <si>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</si>
  <si>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</si>
  <si>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</si>
  <si>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</si>
  <si>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</si>
  <si>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</si>
  <si>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</si>
  <si>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</si>
  <si>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</si>
  <si>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</si>
  <si>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</si>
  <si>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</si>
  <si>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</si>
  <si>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</si>
  <si>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</si>
  <si>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</si>
  <si>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</si>
  <si>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</si>
  <si>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</si>
  <si>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</si>
  <si>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</si>
  <si>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</si>
  <si>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</si>
  <si>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</si>
  <si>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</si>
  <si>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</si>
  <si>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</si>
  <si>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</si>
  <si>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</si>
  <si>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</si>
  <si>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</si>
  <si>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</si>
  <si>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</si>
  <si>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</si>
  <si>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</si>
  <si>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</si>
  <si>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</si>
  <si>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</si>
  <si>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</si>
  <si>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</si>
  <si>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</si>
  <si>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</si>
  <si>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</si>
  <si>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</si>
  <si>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</si>
  <si>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</si>
  <si>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</si>
  <si>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</si>
  <si>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</si>
  <si>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</si>
  <si>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</si>
  <si>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</si>
  <si>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</si>
  <si>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</si>
  <si>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</si>
  <si>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</si>
  <si>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</si>
  <si>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</si>
  <si>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</si>
  <si>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</si>
  <si>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</si>
  <si>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</si>
  <si>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</si>
  <si>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</si>
  <si>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</si>
  <si>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</si>
  <si>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</si>
  <si>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</si>
  <si>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</si>
  <si>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</si>
  <si>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</si>
  <si>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</si>
  <si>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</si>
  <si>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</si>
  <si>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</si>
  <si>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</si>
  <si>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</si>
  <si>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</si>
  <si>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</si>
  <si>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</si>
  <si>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</si>
  <si>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</si>
  <si>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</si>
  <si>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</si>
  <si>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</si>
  <si>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</si>
  <si>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</si>
  <si>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</si>
  <si>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</si>
  <si>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</si>
  <si>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</si>
  <si>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</si>
  <si>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</si>
  <si>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</si>
  <si>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</si>
  <si>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</si>
  <si>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</si>
  <si>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</si>
  <si>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</si>
  <si>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</si>
  <si>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</si>
  <si>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</si>
  <si>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</si>
  <si>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</si>
  <si>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</si>
  <si>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</si>
  <si>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</si>
  <si>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</si>
  <si>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</si>
  <si>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</si>
  <si>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</si>
  <si>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</si>
  <si>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</si>
  <si>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</si>
  <si>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</si>
  <si>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</si>
  <si>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</si>
  <si>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</si>
  <si>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</si>
  <si>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</si>
  <si>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</si>
  <si>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</si>
  <si>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</si>
  <si>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</si>
  <si>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</si>
  <si>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</si>
  <si>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</si>
  <si>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</si>
  <si>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</si>
  <si>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</si>
  <si>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</si>
  <si>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</si>
  <si>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</si>
  <si>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</si>
  <si>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</si>
  <si>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</si>
  <si>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</si>
  <si>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</si>
  <si>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</si>
  <si>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</si>
  <si>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</si>
  <si>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</si>
  <si>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</si>
  <si>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</si>
  <si>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</si>
  <si>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</si>
  <si>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</si>
  <si>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</si>
  <si>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</si>
  <si>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</si>
  <si>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</si>
  <si>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</si>
  <si>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</si>
  <si>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</si>
  <si>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</si>
  <si>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</si>
  <si>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</si>
  <si>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</si>
  <si>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</si>
  <si>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</si>
  <si>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</si>
  <si>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</si>
  <si>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</si>
  <si>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</si>
  <si>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</si>
  <si>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</si>
  <si>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</si>
  <si>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</si>
  <si>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</si>
  <si>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</si>
  <si>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</si>
  <si>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</si>
  <si>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</si>
  <si>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</si>
  <si>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</si>
  <si>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</si>
  <si>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</si>
  <si>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</si>
  <si>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</si>
  <si>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</si>
  <si>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</si>
  <si>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</si>
  <si>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</si>
  <si>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</si>
  <si>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</si>
  <si>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</si>
  <si>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</si>
  <si>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</si>
  <si>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</si>
  <si>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</si>
  <si>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</si>
  <si>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</si>
  <si>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</si>
  <si>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</si>
  <si>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</si>
  <si>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</si>
  <si>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</si>
  <si>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</si>
  <si>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</si>
  <si>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</si>
  <si>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</si>
  <si>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</si>
  <si>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</si>
  <si>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</si>
  <si>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</si>
  <si>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</si>
  <si>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</si>
  <si>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</si>
  <si>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</si>
  <si>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</si>
  <si>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</si>
  <si>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</si>
  <si>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</si>
  <si>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</si>
  <si>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</si>
  <si>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</si>
  <si>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</si>
  <si>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</si>
  <si>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</si>
  <si>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</si>
  <si>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</si>
  <si>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</si>
  <si>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</si>
  <si>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</si>
  <si>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</si>
  <si>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</si>
  <si>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</si>
  <si>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</si>
  <si>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</si>
  <si>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</si>
  <si>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</si>
  <si>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</si>
  <si>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</si>
  <si>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</si>
  <si>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</si>
  <si>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</si>
  <si>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</si>
  <si>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</si>
  <si>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</si>
  <si>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</si>
  <si>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</si>
  <si>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</si>
  <si>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</si>
  <si>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</si>
  <si>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</si>
  <si>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</si>
  <si>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</si>
  <si>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</si>
  <si>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</si>
  <si>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</si>
  <si>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</si>
  <si>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</si>
  <si>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</si>
  <si>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</si>
  <si>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</si>
  <si>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</si>
  <si>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</si>
  <si>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</si>
  <si>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</si>
  <si>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</si>
  <si>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</si>
  <si>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</si>
  <si>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</si>
  <si>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</si>
  <si>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</si>
  <si>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</si>
  <si>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</si>
  <si>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</si>
  <si>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</si>
  <si>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</si>
  <si>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</si>
  <si>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</si>
  <si>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</si>
  <si>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</si>
  <si>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</si>
  <si>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</si>
  <si>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</si>
  <si>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</si>
  <si>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</si>
  <si>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</si>
  <si>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</si>
  <si>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</si>
  <si>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</si>
  <si>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</si>
  <si>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</si>
  <si>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</si>
  <si>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</si>
  <si>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</si>
  <si>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</si>
  <si>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</si>
  <si>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</si>
  <si>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</si>
  <si>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</si>
  <si>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</si>
  <si>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</si>
  <si>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</si>
  <si>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</si>
  <si>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</si>
  <si>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</si>
  <si>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</si>
  <si>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</si>
  <si>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</si>
  <si>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</si>
  <si>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</si>
  <si>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</si>
  <si>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</si>
  <si>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</si>
  <si>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</si>
  <si>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</si>
  <si>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</si>
  <si>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</si>
  <si>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</si>
  <si>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</si>
  <si>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</si>
  <si>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</si>
  <si>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</si>
  <si>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</si>
  <si>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</si>
  <si>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</si>
  <si>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</si>
  <si>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</si>
  <si>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</si>
  <si>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</si>
  <si>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</si>
  <si>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</si>
  <si>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</si>
  <si>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</si>
  <si>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</si>
  <si>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</si>
  <si>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</si>
  <si>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</si>
  <si>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</si>
  <si>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</si>
  <si>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</si>
  <si>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</si>
  <si>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</si>
  <si>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</si>
  <si>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</si>
  <si>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</si>
  <si>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</si>
  <si>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</si>
  <si>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</si>
  <si>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</si>
  <si>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</si>
  <si>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</si>
  <si>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</si>
  <si>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</si>
  <si>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</si>
  <si>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</si>
  <si>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</si>
  <si>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</si>
  <si>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</si>
  <si>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</si>
  <si>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</si>
  <si>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</si>
  <si>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</si>
  <si>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</si>
  <si>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</si>
  <si>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</si>
  <si>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</si>
  <si>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</si>
  <si>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</si>
  <si>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</si>
  <si>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</si>
  <si>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</si>
  <si>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</si>
  <si>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</si>
  <si>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</si>
  <si>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</si>
  <si>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</si>
  <si>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</si>
  <si>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</si>
  <si>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</si>
  <si>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</si>
  <si>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</si>
  <si>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</si>
  <si>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</si>
  <si>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</si>
  <si>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</si>
  <si>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</si>
  <si>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</si>
  <si>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</si>
  <si>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</si>
  <si>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</si>
  <si>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</si>
  <si>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</si>
  <si>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</si>
  <si>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</si>
  <si>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</si>
  <si>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</si>
  <si>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</si>
  <si>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</si>
  <si>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</si>
  <si>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</si>
  <si>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</si>
  <si>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</si>
  <si>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</si>
  <si>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</si>
  <si>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</si>
  <si>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</si>
  <si>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</si>
  <si>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</si>
  <si>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</si>
  <si>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</si>
  <si>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</si>
  <si>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</si>
  <si>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</si>
  <si>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</si>
  <si>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</si>
  <si>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</si>
  <si>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</si>
  <si>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</si>
  <si>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</si>
  <si>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</si>
  <si>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</si>
  <si>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</si>
  <si>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</si>
  <si>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</si>
  <si>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</si>
  <si>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</si>
  <si>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</si>
  <si>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</si>
  <si>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</si>
  <si>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</si>
  <si>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</si>
  <si>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</si>
  <si>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</si>
  <si>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</si>
  <si>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</si>
  <si>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</si>
  <si>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</si>
  <si>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</si>
  <si>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</si>
  <si>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</si>
  <si>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</si>
  <si>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</si>
  <si>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</si>
  <si>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</si>
  <si>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</si>
  <si>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</si>
  <si>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</si>
  <si>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</si>
  <si>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</si>
  <si>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</si>
  <si>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</si>
  <si>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</si>
  <si>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</si>
  <si>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</si>
  <si>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</si>
  <si>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</si>
  <si>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</si>
  <si>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</si>
  <si>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</si>
  <si>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</si>
  <si>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</si>
  <si>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</si>
  <si>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</si>
  <si>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</si>
  <si>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</si>
  <si>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</si>
  <si>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</si>
  <si>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</si>
  <si>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</si>
  <si>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</si>
  <si>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</si>
  <si>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</si>
  <si>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</si>
  <si>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</si>
  <si>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</si>
  <si>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</si>
  <si>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</si>
  <si>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</si>
  <si>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</si>
  <si>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</si>
  <si>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</si>
  <si>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</si>
  <si>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</si>
  <si>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</si>
  <si>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</si>
  <si>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</si>
  <si>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</si>
  <si>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</si>
  <si>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</si>
  <si>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</si>
  <si>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</si>
  <si>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</si>
  <si>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</si>
  <si>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</si>
  <si>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</si>
  <si>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</si>
  <si>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</si>
  <si>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</si>
  <si>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</si>
  <si>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</si>
  <si>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</si>
  <si>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</si>
  <si>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</si>
  <si>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</si>
  <si>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</si>
  <si>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</si>
  <si>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</si>
  <si>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</si>
  <si>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</si>
  <si>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</si>
  <si>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</si>
  <si>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</si>
  <si>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</si>
  <si>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</si>
  <si>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</si>
  <si>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</si>
  <si>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</si>
  <si>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</si>
  <si>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</si>
  <si>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</si>
  <si>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</si>
  <si>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</si>
  <si>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</si>
  <si>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</si>
  <si>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</si>
  <si>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</si>
  <si>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</si>
  <si>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</si>
  <si>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</si>
  <si>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</si>
  <si>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</si>
  <si>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</si>
  <si>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</si>
  <si>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</si>
  <si>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</si>
  <si>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</si>
  <si>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</si>
  <si>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</si>
  <si>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</si>
  <si>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</si>
  <si>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</si>
  <si>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</si>
  <si>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</si>
  <si>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</si>
  <si>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</si>
  <si>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</si>
  <si>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</si>
  <si>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</si>
  <si>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</si>
  <si>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</si>
  <si>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</si>
  <si>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</si>
  <si>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</si>
  <si>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</si>
  <si>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</si>
  <si>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</si>
  <si>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</si>
  <si>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</si>
  <si>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</si>
  <si>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</si>
  <si>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</si>
  <si>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</si>
  <si>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</si>
  <si>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</si>
  <si>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</si>
  <si>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</si>
  <si>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</si>
  <si>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</si>
  <si>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</si>
  <si>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</si>
  <si>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</si>
  <si>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</si>
  <si>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</si>
  <si>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</si>
  <si>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</si>
  <si>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</si>
  <si>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</si>
  <si>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</si>
  <si>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</si>
  <si>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</si>
  <si>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</si>
  <si>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</si>
  <si>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</si>
  <si>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</si>
  <si>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</si>
  <si>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</si>
  <si>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</si>
  <si>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</si>
  <si>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</si>
  <si>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</si>
  <si>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</si>
  <si>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</si>
  <si>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</si>
  <si>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</si>
  <si>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</si>
  <si>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</si>
  <si>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</si>
  <si>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</si>
  <si>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</si>
  <si>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</si>
  <si>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</si>
  <si>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</si>
  <si>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</si>
  <si>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</si>
  <si>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</si>
  <si>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</si>
  <si>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</si>
  <si>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</si>
  <si>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</si>
  <si>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</si>
  <si>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</si>
  <si>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</si>
  <si>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</si>
  <si>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</si>
  <si>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</si>
  <si>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</si>
  <si>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</si>
  <si>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</si>
  <si>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</si>
  <si>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</si>
  <si>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</si>
  <si>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</si>
  <si>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</si>
  <si>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</si>
  <si>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</si>
  <si>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</si>
  <si>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</si>
  <si>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</si>
  <si>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</si>
  <si>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</si>
  <si>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</si>
  <si>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</si>
  <si>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</si>
  <si>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</si>
  <si>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</si>
  <si>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</si>
  <si>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</si>
  <si>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</si>
  <si>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</si>
  <si>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</si>
  <si>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</si>
  <si>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</si>
  <si>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</si>
  <si>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</si>
  <si>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</si>
  <si>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</si>
  <si>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</si>
  <si>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</si>
  <si>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</si>
  <si>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</si>
  <si>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</si>
  <si>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</si>
  <si>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</si>
  <si>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</si>
  <si>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</si>
  <si>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</si>
  <si>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</si>
  <si>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</si>
  <si>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</si>
  <si>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</si>
  <si>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</si>
  <si>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</si>
  <si>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</si>
  <si>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</si>
  <si>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</si>
  <si>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</si>
  <si>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</si>
  <si>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</si>
  <si>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</si>
  <si>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</si>
  <si>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</si>
  <si>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</si>
  <si>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</si>
  <si>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</si>
  <si>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</si>
  <si>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</si>
  <si>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</si>
  <si>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</si>
  <si>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</si>
  <si>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</si>
  <si>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</si>
  <si>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</si>
  <si>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</si>
  <si>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</si>
  <si>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</si>
  <si>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</si>
  <si>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</si>
  <si>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</si>
  <si>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</si>
  <si>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</si>
  <si>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</si>
  <si>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</si>
  <si>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</si>
  <si>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</si>
  <si>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</si>
  <si>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</si>
  <si>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</si>
  <si>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</si>
  <si>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</si>
  <si>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</si>
  <si>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</si>
  <si>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</si>
  <si>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</si>
  <si>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</si>
  <si>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</si>
  <si>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</si>
  <si>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</si>
  <si>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</si>
  <si>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</si>
  <si>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</si>
  <si>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</si>
  <si>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</si>
  <si>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</si>
  <si>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</si>
  <si>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</si>
  <si>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</si>
  <si>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</si>
  <si>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</si>
  <si>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</si>
  <si>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</si>
  <si>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</si>
  <si>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</si>
  <si>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</si>
  <si>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</si>
  <si>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</si>
  <si>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</si>
  <si>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</si>
  <si>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</si>
  <si>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</si>
  <si>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</si>
  <si>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</si>
  <si>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</si>
  <si>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</si>
  <si>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</si>
  <si>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</si>
  <si>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</si>
  <si>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</si>
  <si>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</si>
  <si>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</si>
  <si>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</si>
  <si>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</si>
  <si>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</si>
  <si>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</si>
  <si>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</si>
  <si>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</si>
  <si>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</si>
  <si>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</si>
  <si>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</si>
  <si>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</si>
  <si>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</si>
  <si>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</si>
  <si>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</si>
  <si>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</si>
  <si>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</si>
  <si>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</si>
  <si>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</si>
  <si>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</si>
  <si>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</si>
  <si>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</si>
  <si>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</si>
  <si>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</si>
  <si>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</si>
  <si>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</si>
  <si>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</si>
  <si>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</si>
  <si>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</si>
  <si>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</si>
  <si>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</si>
  <si>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</si>
  <si>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</si>
  <si>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</si>
  <si>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</si>
  <si>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</si>
  <si>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</si>
  <si>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</si>
  <si>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</si>
  <si>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</si>
  <si>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</si>
  <si>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</si>
  <si>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</si>
  <si>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</si>
  <si>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</si>
  <si>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</si>
  <si>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</si>
  <si>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</si>
  <si>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</si>
  <si>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</si>
  <si>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</si>
  <si>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</si>
  <si>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</si>
  <si>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</si>
  <si>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</si>
  <si>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</si>
  <si>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</si>
  <si>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</si>
  <si>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</si>
  <si>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</si>
  <si>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</si>
  <si>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</si>
  <si>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</si>
  <si>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</si>
  <si>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</si>
  <si>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</si>
  <si>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</si>
  <si>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</si>
  <si>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</si>
  <si>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</si>
  <si>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</si>
  <si>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</si>
  <si>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</si>
  <si>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</si>
  <si>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</si>
  <si>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</si>
  <si>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</si>
  <si>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</si>
  <si>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</si>
  <si>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</si>
  <si>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</si>
  <si>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</si>
  <si>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</si>
  <si>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</si>
  <si>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</si>
  <si>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</si>
  <si>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</si>
  <si>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</si>
  <si>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</si>
  <si>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</si>
  <si>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</si>
  <si>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</si>
  <si>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</si>
  <si>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</si>
  <si>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</si>
  <si>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</si>
  <si>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</si>
  <si>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</si>
  <si>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</si>
  <si>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</si>
  <si>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</si>
  <si>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</si>
  <si>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</si>
  <si>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</si>
  <si>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</si>
  <si>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</si>
  <si>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</si>
  <si>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</si>
  <si>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</si>
  <si>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</si>
  <si>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</si>
  <si>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</si>
  <si>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</si>
  <si>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</si>
  <si>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</si>
  <si>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</si>
  <si>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</si>
  <si>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</si>
  <si>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</si>
  <si>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</si>
  <si>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</si>
  <si>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</si>
  <si>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</si>
  <si>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</si>
  <si>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</si>
  <si>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</si>
  <si>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</si>
  <si>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</si>
  <si>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</si>
  <si>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</si>
  <si>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</si>
  <si>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</si>
  <si>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</si>
  <si>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</si>
  <si>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</si>
  <si>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</si>
  <si>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</si>
  <si>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</si>
  <si>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</si>
  <si>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</si>
  <si>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</si>
  <si>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</si>
  <si>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</si>
  <si>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</si>
  <si>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</si>
  <si>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</si>
  <si>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</si>
  <si>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</si>
  <si>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</si>
  <si>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</si>
  <si>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</si>
  <si>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</si>
  <si>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</si>
  <si>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</si>
  <si>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</si>
  <si>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</si>
  <si>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</si>
  <si>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</si>
  <si>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</si>
  <si>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</si>
  <si>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</si>
  <si>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</si>
  <si>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</si>
  <si>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</si>
  <si>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</si>
  <si>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</si>
  <si>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</si>
  <si>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</si>
  <si>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</si>
  <si>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</si>
  <si>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</si>
  <si>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</si>
  <si>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</si>
  <si>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</si>
  <si>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</si>
  <si>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</si>
  <si>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</si>
  <si>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</si>
  <si>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</si>
  <si>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</si>
  <si>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</si>
  <si>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</si>
  <si>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</si>
  <si>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</si>
  <si>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</si>
  <si>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</si>
  <si>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</si>
  <si>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</si>
  <si>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</si>
  <si>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</si>
  <si>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</si>
  <si>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</si>
  <si>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</si>
  <si>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</si>
  <si>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</si>
  <si>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</si>
  <si>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</si>
  <si>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</si>
  <si>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</si>
  <si>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</si>
  <si>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</si>
  <si>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</si>
  <si>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</si>
  <si>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</si>
  <si>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</si>
  <si>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</si>
  <si>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</si>
  <si>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</si>
  <si>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</si>
  <si>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</si>
  <si>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</si>
  <si>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</si>
  <si>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</si>
  <si>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</si>
  <si>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</si>
  <si>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</si>
  <si>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</si>
  <si>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</si>
  <si>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</si>
  <si>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</si>
  <si>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</si>
  <si>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</si>
  <si>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</si>
  <si>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</si>
  <si>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</si>
  <si>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</si>
  <si>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</si>
  <si>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</si>
  <si>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</si>
  <si>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</si>
  <si>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</si>
  <si>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</si>
  <si>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</si>
  <si>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</si>
  <si>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</si>
  <si>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</si>
  <si>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</si>
  <si>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</si>
  <si>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</si>
  <si>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</si>
  <si>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</si>
  <si>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</si>
  <si>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</si>
  <si>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</si>
  <si>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</si>
  <si>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</si>
  <si>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</si>
  <si>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</si>
  <si>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</si>
  <si>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</si>
  <si>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</si>
  <si>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</si>
  <si>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</si>
  <si>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</si>
  <si>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</si>
  <si>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</si>
  <si>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</si>
  <si>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</si>
  <si>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</si>
  <si>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</si>
  <si>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</si>
  <si>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</si>
  <si>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</si>
  <si>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</si>
  <si>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</si>
  <si>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</si>
  <si>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</si>
  <si>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</si>
  <si>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</si>
  <si>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</si>
  <si>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</si>
  <si>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</si>
  <si>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</si>
  <si>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</si>
  <si>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</si>
  <si>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</si>
  <si>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</si>
  <si>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</si>
  <si>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</si>
  <si>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</si>
  <si>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</si>
  <si>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</si>
  <si>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</si>
  <si>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</si>
  <si>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</si>
  <si>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</si>
  <si>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</si>
  <si>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</si>
  <si>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</si>
  <si>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</si>
  <si>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</si>
  <si>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</si>
  <si>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</si>
  <si>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</si>
  <si>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</si>
  <si>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</si>
  <si>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</si>
  <si>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</si>
  <si>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</si>
  <si>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</si>
  <si>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</si>
  <si>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</si>
  <si>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</si>
  <si>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</si>
  <si>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</si>
  <si>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</si>
  <si>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</si>
  <si>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</si>
  <si>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</si>
  <si>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</si>
  <si>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</si>
  <si>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</si>
  <si>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</si>
  <si>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</si>
  <si>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</si>
  <si>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</si>
  <si>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</si>
  <si>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</si>
  <si>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</si>
  <si>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</si>
  <si>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</si>
  <si>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</si>
  <si>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</si>
  <si>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</si>
  <si>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</si>
  <si>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</si>
  <si>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</si>
  <si>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</si>
  <si>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</si>
  <si>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</si>
  <si>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</si>
  <si>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</si>
  <si>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</si>
  <si>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</si>
  <si>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</si>
  <si>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</si>
  <si>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</si>
  <si>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</si>
  <si>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</si>
  <si>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</si>
  <si>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</si>
  <si>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</si>
  <si>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</si>
  <si>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</si>
  <si>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</si>
  <si>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</si>
  <si>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</si>
  <si>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</si>
  <si>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</si>
  <si>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</si>
  <si>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</si>
  <si>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</si>
  <si>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</si>
  <si>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</si>
  <si>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</si>
  <si>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</si>
  <si>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</si>
  <si>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</si>
  <si>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</si>
  <si>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</si>
  <si>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</si>
  <si>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</si>
  <si>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</si>
  <si>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</si>
  <si>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</si>
  <si>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</si>
  <si>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</si>
  <si>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</si>
  <si>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</si>
  <si>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</si>
  <si>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</si>
  <si>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</si>
  <si>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</si>
  <si>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</si>
  <si>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</si>
  <si>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</si>
  <si>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</si>
  <si>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</si>
  <si>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</si>
  <si>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</si>
  <si>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</si>
  <si>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</si>
  <si>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</si>
  <si>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</si>
  <si>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</si>
  <si>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</si>
  <si>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</si>
  <si>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</si>
  <si>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</si>
  <si>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</si>
  <si>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</si>
  <si>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</si>
  <si>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</si>
  <si>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</si>
  <si>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</si>
  <si>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</si>
  <si>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</si>
  <si>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</si>
  <si>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</si>
  <si>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</si>
  <si>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</si>
  <si>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</si>
  <si>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</si>
  <si>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</si>
  <si>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</si>
  <si>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</si>
  <si>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</si>
  <si>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</si>
  <si>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</si>
  <si>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</si>
  <si>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</si>
  <si>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</si>
  <si>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</si>
  <si>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</si>
  <si>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</si>
  <si>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</si>
  <si>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</si>
  <si>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</si>
  <si>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</si>
  <si>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</si>
  <si>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</si>
  <si>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</si>
  <si>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</si>
  <si>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</si>
  <si>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</si>
  <si>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</si>
  <si>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</si>
  <si>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</si>
  <si>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</si>
  <si>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</si>
  <si>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</si>
  <si>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</si>
  <si>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</si>
  <si>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</si>
  <si>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</si>
  <si>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</si>
  <si>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</si>
  <si>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</si>
  <si>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</si>
  <si>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</si>
  <si>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</si>
  <si>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</si>
  <si>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</si>
  <si>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</si>
  <si>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</si>
  <si>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</si>
  <si>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</si>
  <si>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</si>
  <si>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</si>
  <si>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</si>
  <si>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</si>
  <si>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</si>
  <si>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</si>
  <si>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</si>
  <si>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</si>
  <si>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</si>
  <si>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</si>
  <si>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</si>
  <si>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</si>
  <si>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</si>
  <si>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</si>
  <si>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</si>
  <si>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</si>
  <si>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</si>
  <si>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</si>
  <si>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</si>
  <si>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</si>
  <si>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</si>
  <si>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</si>
  <si>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</si>
  <si>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</si>
  <si>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</si>
  <si>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</si>
  <si>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</si>
  <si>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</si>
  <si>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</si>
  <si>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</si>
  <si>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</si>
  <si>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</si>
  <si>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</si>
  <si>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</si>
  <si>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</si>
  <si>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</si>
  <si>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</si>
  <si>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</si>
  <si>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</si>
  <si>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</si>
  <si>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</si>
  <si>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</si>
  <si>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</si>
  <si>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</si>
  <si>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</si>
  <si>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</si>
  <si>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</si>
  <si>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</si>
  <si>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</si>
  <si>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</si>
  <si>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</si>
  <si>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</si>
  <si>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</si>
  <si>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</si>
  <si>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</si>
  <si>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</si>
  <si>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</si>
  <si>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</si>
  <si>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</si>
  <si>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</si>
  <si>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</si>
  <si>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</si>
  <si>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</si>
  <si>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</si>
  <si>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</si>
  <si>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</si>
  <si>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</si>
  <si>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</si>
  <si>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</si>
  <si>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</si>
  <si>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</si>
  <si>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</si>
  <si>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</si>
  <si>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</si>
  <si>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</si>
  <si>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</si>
  <si>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</si>
  <si>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</si>
  <si>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</si>
  <si>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</si>
  <si>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</si>
  <si>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</si>
  <si>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</si>
  <si>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</si>
  <si>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</si>
  <si>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</si>
  <si>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</si>
  <si>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</si>
  <si>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</si>
  <si>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</si>
  <si>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</si>
  <si>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</si>
  <si>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</si>
  <si>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</si>
  <si>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</si>
  <si>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</si>
  <si>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</si>
  <si>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</si>
  <si>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</si>
  <si>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</si>
  <si>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</si>
  <si>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</si>
  <si>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</si>
  <si>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</si>
  <si>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</si>
  <si>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</si>
  <si>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</si>
  <si>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</si>
  <si>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</si>
  <si>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</si>
  <si>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</si>
  <si>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</si>
  <si>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</si>
  <si>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</si>
  <si>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</si>
  <si>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</si>
  <si>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</si>
  <si>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</si>
  <si>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</si>
  <si>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</si>
  <si>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</si>
  <si>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</si>
  <si>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</si>
  <si>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</si>
  <si>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</si>
  <si>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</si>
  <si>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</si>
  <si>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</si>
  <si>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</si>
  <si>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</si>
  <si>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</si>
  <si>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</si>
  <si>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</si>
  <si>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</si>
  <si>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</si>
  <si>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</si>
  <si>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</si>
  <si>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</si>
  <si>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</si>
  <si>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</si>
  <si>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</si>
  <si>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</si>
  <si>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</si>
  <si>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</si>
  <si>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</si>
  <si>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</si>
  <si>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</si>
  <si>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</si>
  <si>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</si>
  <si>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</si>
  <si>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</si>
  <si>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</si>
  <si>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</si>
  <si>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</si>
  <si>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</si>
  <si>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</si>
  <si>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</si>
  <si>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</si>
  <si>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</si>
  <si>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</si>
  <si>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</si>
  <si>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</si>
  <si>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</si>
  <si>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</si>
  <si>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</si>
  <si>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</si>
  <si>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</si>
  <si>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</si>
  <si>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</si>
  <si>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</si>
  <si>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</si>
  <si>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</si>
  <si>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</si>
  <si>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</si>
  <si>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</si>
  <si>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</si>
  <si>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</si>
  <si>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</si>
  <si>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</si>
  <si>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</si>
  <si>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</si>
  <si>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</si>
  <si>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</si>
  <si>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</si>
  <si>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</si>
  <si>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</si>
  <si>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</si>
  <si>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</si>
  <si>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</si>
  <si>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</si>
  <si>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</si>
  <si>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</si>
  <si>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</si>
  <si>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</si>
  <si>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</si>
  <si>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</si>
  <si>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</si>
  <si>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</si>
  <si>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</si>
  <si>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</si>
  <si>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</si>
  <si>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</si>
  <si>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</si>
  <si>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</si>
  <si>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</si>
  <si>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</si>
  <si>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</si>
  <si>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</si>
  <si>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</si>
  <si>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</si>
  <si>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</si>
  <si>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</si>
  <si>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</si>
  <si>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</si>
  <si>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</si>
  <si>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</si>
  <si>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</si>
  <si>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</si>
  <si>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</si>
  <si>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</si>
  <si>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</si>
  <si>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</si>
  <si>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</si>
  <si>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</si>
  <si>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</si>
  <si>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</si>
  <si>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</si>
  <si>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</si>
  <si>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</si>
  <si>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</si>
  <si>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</si>
  <si>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</si>
  <si>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</si>
  <si>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</si>
  <si>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</si>
  <si>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</si>
  <si>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</si>
  <si>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</si>
  <si>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</si>
  <si>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</si>
  <si>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</si>
  <si>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</si>
  <si>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</si>
  <si>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</si>
  <si>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</si>
  <si>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</si>
  <si>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</si>
  <si>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</si>
  <si>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</si>
  <si>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</si>
  <si>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</si>
  <si>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</si>
  <si>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</si>
  <si>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</si>
  <si>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</si>
  <si>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</si>
  <si>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</si>
  <si>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</si>
  <si>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</si>
  <si>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</si>
  <si>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</si>
  <si>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</si>
  <si>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</si>
  <si>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</si>
  <si>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</si>
  <si>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</si>
  <si>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</si>
  <si>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</si>
  <si>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</si>
  <si>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</si>
  <si>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</si>
  <si>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</si>
  <si>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</si>
  <si>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</si>
  <si>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</si>
  <si>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</si>
  <si>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</si>
  <si>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</si>
  <si>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</si>
  <si>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</si>
  <si>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</si>
  <si>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</si>
  <si>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</si>
  <si>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</si>
  <si>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</si>
  <si>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</si>
  <si>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</si>
  <si>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</si>
  <si>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</si>
  <si>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</si>
  <si>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</si>
  <si>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</si>
  <si>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</si>
  <si>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</si>
  <si>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</si>
  <si>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</si>
  <si>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</si>
  <si>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</si>
  <si>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</si>
  <si>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</si>
  <si>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</si>
  <si>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</si>
  <si>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</si>
  <si>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</si>
  <si>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</si>
  <si>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</si>
  <si>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</si>
  <si>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</si>
  <si>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</si>
  <si>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</si>
  <si>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</si>
  <si>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</si>
  <si>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</si>
  <si>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</si>
  <si>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</si>
  <si>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</si>
  <si>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</si>
  <si>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</si>
  <si>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</si>
  <si>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</si>
  <si>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</si>
  <si>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</si>
  <si>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</si>
  <si>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</si>
  <si>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</si>
  <si>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</si>
  <si>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</si>
  <si>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</si>
  <si>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</si>
  <si>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</si>
  <si>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</si>
  <si>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</si>
  <si>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</si>
  <si>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</si>
  <si>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</si>
  <si>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</si>
  <si>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</si>
  <si>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</si>
  <si>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</si>
  <si>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</si>
  <si>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</si>
  <si>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</si>
  <si>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</si>
  <si>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</si>
  <si>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</si>
  <si>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</si>
  <si>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</si>
  <si>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</si>
  <si>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</si>
  <si>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</si>
  <si>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</si>
  <si>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</si>
  <si>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</si>
  <si>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</si>
  <si>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</si>
  <si>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</si>
  <si>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</si>
  <si>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</si>
  <si>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</si>
  <si>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</si>
  <si>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</si>
  <si>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</si>
  <si>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</si>
  <si>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</si>
  <si>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</si>
  <si>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</si>
  <si>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</si>
  <si>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</si>
  <si>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</si>
  <si>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</si>
  <si>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</si>
  <si>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</si>
  <si>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</si>
  <si>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</si>
  <si>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</si>
  <si>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</si>
  <si>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</si>
  <si>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</si>
  <si>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</si>
  <si>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</si>
  <si>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</si>
  <si>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</si>
  <si>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</si>
  <si>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</si>
  <si>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</si>
  <si>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</si>
  <si>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</si>
  <si>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</si>
  <si>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</si>
  <si>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</si>
  <si>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</si>
  <si>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</si>
  <si>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</si>
  <si>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</si>
  <si>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</si>
  <si>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</si>
  <si>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</si>
  <si>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</si>
  <si>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</si>
  <si>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</si>
  <si>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</si>
  <si>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</si>
  <si>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</si>
  <si>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</si>
  <si>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</si>
  <si>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</si>
  <si>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</si>
  <si>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</si>
  <si>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</si>
  <si>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</si>
  <si>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</si>
  <si>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</si>
  <si>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</si>
  <si>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</si>
  <si>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</si>
  <si>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</si>
  <si>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</si>
  <si>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</si>
  <si>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</si>
  <si>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</si>
  <si>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</si>
  <si>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</si>
  <si>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</si>
  <si>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</si>
  <si>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</si>
  <si>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</si>
  <si>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</si>
  <si>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</si>
  <si>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</si>
  <si>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</si>
  <si>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</si>
  <si>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</si>
  <si>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</si>
  <si>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</si>
  <si>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</si>
  <si>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</si>
  <si>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</si>
  <si>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</si>
  <si>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</si>
  <si>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</si>
  <si>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</si>
  <si>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</si>
  <si>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</si>
  <si>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</si>
  <si>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</si>
  <si>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</si>
  <si>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</si>
  <si>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</si>
  <si>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</si>
  <si>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</si>
  <si>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</si>
  <si>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</si>
  <si>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</si>
  <si>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</si>
  <si>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</si>
  <si>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</si>
  <si>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</si>
  <si>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</si>
  <si>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</si>
  <si>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</si>
  <si>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</si>
  <si>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</si>
  <si>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</si>
  <si>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</si>
  <si>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</si>
  <si>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</si>
  <si>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</si>
  <si>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</si>
  <si>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</si>
  <si>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</si>
  <si>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</si>
  <si>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</si>
  <si>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</si>
  <si>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</si>
  <si>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</si>
  <si>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</si>
  <si>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</si>
  <si>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</si>
  <si>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</si>
  <si>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</si>
  <si>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</si>
  <si>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</si>
  <si>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</si>
  <si>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</si>
  <si>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</si>
  <si>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</si>
  <si>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</si>
  <si>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</si>
  <si>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</si>
  <si>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</si>
  <si>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</si>
  <si>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</si>
  <si>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</si>
  <si>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</si>
  <si>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</si>
  <si>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</si>
  <si>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</si>
  <si>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</si>
  <si>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</si>
  <si>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</si>
  <si>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</si>
  <si>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</si>
  <si>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</si>
  <si>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</si>
  <si>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</si>
  <si>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</si>
  <si>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</si>
  <si>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</si>
  <si>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</si>
  <si>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</si>
  <si>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</si>
  <si>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</si>
  <si>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</si>
  <si>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</si>
  <si>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</si>
  <si>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</si>
  <si>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</si>
  <si>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</si>
  <si>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</si>
  <si>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</si>
  <si>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</si>
  <si>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</si>
  <si>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</si>
  <si>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</si>
  <si>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</si>
  <si>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</si>
  <si>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</si>
  <si>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</si>
  <si>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</si>
  <si>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</si>
  <si>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</si>
  <si>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</si>
  <si>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</si>
  <si>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</si>
  <si>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</si>
  <si>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</si>
  <si>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</si>
  <si>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</si>
  <si>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</si>
  <si>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</si>
  <si>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</si>
  <si>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</si>
  <si>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</si>
  <si>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</si>
  <si>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</si>
  <si>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</si>
  <si>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</si>
  <si>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</si>
  <si>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</si>
  <si>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</si>
  <si>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</si>
  <si>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</si>
  <si>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</si>
  <si>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</si>
  <si>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</si>
  <si>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</si>
  <si>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</si>
  <si>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</si>
  <si>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</si>
  <si>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</si>
  <si>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</si>
  <si>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</si>
  <si>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</si>
  <si>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</si>
  <si>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</si>
  <si>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</si>
  <si>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</si>
  <si>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</si>
  <si>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</si>
  <si>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</si>
  <si>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</si>
  <si>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</si>
  <si>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</si>
  <si>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</si>
  <si>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</si>
  <si>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</si>
  <si>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</si>
  <si>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</si>
  <si>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</si>
  <si>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</si>
  <si>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</si>
  <si>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</si>
  <si>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</si>
  <si>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</si>
  <si>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</si>
  <si>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</si>
  <si>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</si>
  <si>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</si>
  <si>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</si>
  <si>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</si>
  <si>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</si>
  <si>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</si>
  <si>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</si>
  <si>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</si>
  <si>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</si>
  <si>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</si>
  <si>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</si>
  <si>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</si>
  <si>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</si>
  <si>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</si>
  <si>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</si>
  <si>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</si>
  <si>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</si>
  <si>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</si>
  <si>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</si>
  <si>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</si>
  <si>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</si>
  <si>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</si>
  <si>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</si>
  <si>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</si>
  <si>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</si>
  <si>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</si>
  <si>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</si>
  <si>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</si>
  <si>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</si>
  <si>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</si>
  <si>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</si>
  <si>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</si>
  <si>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</si>
  <si>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</si>
  <si>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</si>
  <si>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</si>
  <si>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</si>
  <si>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</si>
  <si>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</si>
  <si>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</si>
  <si>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</si>
  <si>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</si>
  <si>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</si>
  <si>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</si>
  <si>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</si>
  <si>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</si>
  <si>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</si>
  <si>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</si>
  <si>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</si>
  <si>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</si>
  <si>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</si>
  <si>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</si>
  <si>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</si>
  <si>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</si>
  <si>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</si>
  <si>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</si>
  <si>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</si>
  <si>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</si>
  <si>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</si>
  <si>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</si>
  <si>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</si>
  <si>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</si>
  <si>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</si>
  <si>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</si>
  <si>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</si>
  <si>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</si>
  <si>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</si>
  <si>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</si>
  <si>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</si>
  <si>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</si>
  <si>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</si>
  <si>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</si>
  <si>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</si>
  <si>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</si>
  <si>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</si>
  <si>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</si>
  <si>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</si>
  <si>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</si>
  <si>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</si>
  <si>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</si>
  <si>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</si>
  <si>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</si>
  <si>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</si>
  <si>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</si>
  <si>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</si>
  <si>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</si>
  <si>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</si>
  <si>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</si>
  <si>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</si>
  <si>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</si>
  <si>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</si>
  <si>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</si>
  <si>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</si>
  <si>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</si>
  <si>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</si>
  <si>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</si>
  <si>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</si>
  <si>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</si>
  <si>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</si>
  <si>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</si>
  <si>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</si>
  <si>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</si>
  <si>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</si>
  <si>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</si>
  <si>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</si>
  <si>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</si>
  <si>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</si>
  <si>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</si>
  <si>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</si>
  <si>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</si>
  <si>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</si>
  <si>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</si>
  <si>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</si>
  <si>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</si>
  <si>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</si>
  <si>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</si>
  <si>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</si>
  <si>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</si>
  <si>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</si>
  <si>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</si>
  <si>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</si>
  <si>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</si>
  <si>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</si>
  <si>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</si>
  <si>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</si>
  <si>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</si>
  <si>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</si>
  <si>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</si>
  <si>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</si>
  <si>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</si>
  <si>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</si>
  <si>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</si>
  <si>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</si>
  <si>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</si>
  <si>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</si>
  <si>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</si>
  <si>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</si>
  <si>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</si>
  <si>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</si>
  <si>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</si>
  <si>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</si>
  <si>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</si>
  <si>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</si>
  <si>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</si>
  <si>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</si>
  <si>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</si>
  <si>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</si>
  <si>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</si>
  <si>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</si>
  <si>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</si>
  <si>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</si>
  <si>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</si>
  <si>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</si>
  <si>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</si>
  <si>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</si>
  <si>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</si>
  <si>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</si>
  <si>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</si>
  <si>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</si>
  <si>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</si>
  <si>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</si>
  <si>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</si>
  <si>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</si>
  <si>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</si>
  <si>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</si>
  <si>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</si>
  <si>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</si>
  <si>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</si>
  <si>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</si>
  <si>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</si>
  <si>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</si>
  <si>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</si>
  <si>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</si>
  <si>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</si>
  <si>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</si>
  <si>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</si>
  <si>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</si>
  <si>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</si>
  <si>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</si>
  <si>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</si>
  <si>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</si>
  <si>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</si>
  <si>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</si>
  <si>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</si>
  <si>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</si>
  <si>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</si>
  <si>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</si>
  <si>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</si>
  <si>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</si>
  <si>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</si>
  <si>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</si>
  <si>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</si>
  <si>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</si>
  <si>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</si>
  <si>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</si>
  <si>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</si>
  <si>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</si>
  <si>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</si>
  <si>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</si>
  <si>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</si>
  <si>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</si>
  <si>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</si>
  <si>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</si>
  <si>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</si>
  <si>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</si>
  <si>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</si>
  <si>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</si>
  <si>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</si>
  <si>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</si>
  <si>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</si>
  <si>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</si>
  <si>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</si>
  <si>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</si>
  <si>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</si>
  <si>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</si>
  <si>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</si>
  <si>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</si>
  <si>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</si>
  <si>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</si>
  <si>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</si>
  <si>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</si>
  <si>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</si>
  <si>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</si>
  <si>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</si>
  <si>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</si>
  <si>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</si>
  <si>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</si>
  <si>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</si>
  <si>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</si>
  <si>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</si>
  <si>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</si>
  <si>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</si>
  <si>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</si>
  <si>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</si>
  <si>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</si>
  <si>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</si>
  <si>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</si>
  <si>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</si>
  <si>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</si>
  <si>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</si>
  <si>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</si>
  <si>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</si>
  <si>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</si>
  <si>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</si>
  <si>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</si>
  <si>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</si>
  <si>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</si>
  <si>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</si>
  <si>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</si>
  <si>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</si>
  <si>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</si>
  <si>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</si>
  <si>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</si>
  <si>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</si>
  <si>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</si>
  <si>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</si>
  <si>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</si>
  <si>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</si>
  <si>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</si>
  <si>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</si>
  <si>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</si>
  <si>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</si>
  <si>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</si>
  <si>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</si>
  <si>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</si>
  <si>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</si>
  <si>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</si>
  <si>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</si>
  <si>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</si>
  <si>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</si>
  <si>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</si>
  <si>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</si>
  <si>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</si>
  <si>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</si>
  <si>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</si>
  <si>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</si>
  <si>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</si>
  <si>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</si>
  <si>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</si>
  <si>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</si>
  <si>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</si>
  <si>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</si>
  <si>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</si>
  <si>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</si>
  <si>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</si>
  <si>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</si>
  <si>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</si>
  <si>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</si>
  <si>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</si>
  <si>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</si>
  <si>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</si>
  <si>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</si>
  <si>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</si>
  <si>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</si>
  <si>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</si>
  <si>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</si>
  <si>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</si>
  <si>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</si>
  <si>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</si>
  <si>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</si>
  <si>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</si>
  <si>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</si>
  <si>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</si>
  <si>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</si>
  <si>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</si>
  <si>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</si>
  <si>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</si>
  <si>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</si>
  <si>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</si>
  <si>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</si>
  <si>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</si>
  <si>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</si>
  <si>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</si>
  <si>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</si>
  <si>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</si>
  <si>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</si>
  <si>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</si>
  <si>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</si>
  <si>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</si>
  <si>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</si>
  <si>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</si>
  <si>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</si>
  <si>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</si>
  <si>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</si>
  <si>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</si>
  <si>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</si>
  <si>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</si>
  <si>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</si>
  <si>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</si>
  <si>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</si>
  <si>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</si>
  <si>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</si>
  <si>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</si>
  <si>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</si>
  <si>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</si>
  <si>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</si>
  <si>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</si>
  <si>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</si>
  <si>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</si>
  <si>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</si>
  <si>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</si>
  <si>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</si>
  <si>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</si>
  <si>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</si>
  <si>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</si>
  <si>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</si>
  <si>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</si>
  <si>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</si>
  <si>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</si>
  <si>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</si>
  <si>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</si>
  <si>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</si>
  <si>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</si>
  <si>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</si>
  <si>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</si>
  <si>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</si>
  <si>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</si>
  <si>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</si>
  <si>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</si>
  <si>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</si>
  <si>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</si>
  <si>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</si>
  <si>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</si>
  <si>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</si>
  <si>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</si>
  <si>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</si>
  <si>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</si>
  <si>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</si>
  <si>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</si>
  <si>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</si>
  <si>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</si>
  <si>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</si>
  <si>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</si>
  <si>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</si>
  <si>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</si>
  <si>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</si>
  <si>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</si>
  <si>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</si>
  <si>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</si>
  <si>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</si>
  <si>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</si>
  <si>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</si>
  <si>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</si>
  <si>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</si>
  <si>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</si>
  <si>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</si>
  <si>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</si>
  <si>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</si>
  <si>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</si>
  <si>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</si>
  <si>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</si>
  <si>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</si>
  <si>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</si>
  <si>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</si>
  <si>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</si>
  <si>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</si>
  <si>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</si>
  <si>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</si>
  <si>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</si>
  <si>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</si>
  <si>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</si>
  <si>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</si>
  <si>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</si>
  <si>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</si>
  <si>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</si>
  <si>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</si>
  <si>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</si>
  <si>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</si>
  <si>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</si>
  <si>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</si>
  <si>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</si>
  <si>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</si>
  <si>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</si>
  <si>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</si>
  <si>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</si>
  <si>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</si>
  <si>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</si>
  <si>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</si>
  <si>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</si>
  <si>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</si>
  <si>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</si>
  <si>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</si>
  <si>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</si>
  <si>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</si>
  <si>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</si>
  <si>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</si>
  <si>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</si>
  <si>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</si>
  <si>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</si>
  <si>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</si>
  <si>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</si>
  <si>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</si>
  <si>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</si>
  <si>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</si>
  <si>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</si>
  <si>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</si>
  <si>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</si>
  <si>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</si>
  <si>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</si>
  <si>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</si>
  <si>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</si>
  <si>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</si>
  <si>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</si>
  <si>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</si>
  <si>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</si>
  <si>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</si>
  <si>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</si>
  <si>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</si>
  <si>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</si>
  <si>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</si>
  <si>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</si>
  <si>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</si>
  <si>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</si>
  <si>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</si>
  <si>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</si>
  <si>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</si>
  <si>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</si>
  <si>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</si>
  <si>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</si>
  <si>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</si>
  <si>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</si>
  <si>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</si>
  <si>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</si>
  <si>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</si>
  <si>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</si>
  <si>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</si>
  <si>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</si>
  <si>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</si>
  <si>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</si>
  <si>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</si>
  <si>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</si>
  <si>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</si>
  <si>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</si>
  <si>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</si>
  <si>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</si>
  <si>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</si>
  <si>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</si>
  <si>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</si>
  <si>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</si>
  <si>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</si>
  <si>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</si>
  <si>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</si>
  <si>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</si>
  <si>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</si>
  <si>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</si>
  <si>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</si>
  <si>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</si>
  <si>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</si>
  <si>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</si>
  <si>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</si>
  <si>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</si>
  <si>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</si>
  <si>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</si>
  <si>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</si>
  <si>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</si>
  <si>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</si>
  <si>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</si>
  <si>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</si>
  <si>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</si>
  <si>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</si>
  <si>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</si>
  <si>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</si>
  <si>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</si>
  <si>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</si>
  <si>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</si>
  <si>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</si>
  <si>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</si>
  <si>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</si>
  <si>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</si>
  <si>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</si>
  <si>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</si>
  <si>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</si>
  <si>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</si>
  <si>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</si>
  <si>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</si>
  <si>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</si>
  <si>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</si>
  <si>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</si>
  <si>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</si>
  <si>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</si>
  <si>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</si>
  <si>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</si>
  <si>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</si>
  <si>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</si>
  <si>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</si>
  <si>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</si>
  <si>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</si>
  <si>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</si>
  <si>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</si>
  <si>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</si>
  <si>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</si>
  <si>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</si>
  <si>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</si>
  <si>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</si>
  <si>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</si>
  <si>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</si>
  <si>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</si>
  <si>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</si>
  <si>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</si>
  <si>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</si>
  <si>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</si>
  <si>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</si>
  <si>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</si>
  <si>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</si>
  <si>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</si>
  <si>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</si>
  <si>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</si>
  <si>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</si>
  <si>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</si>
  <si>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</si>
  <si>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</si>
  <si>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</si>
  <si>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</si>
  <si>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</si>
  <si>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</si>
  <si>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</si>
  <si>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</si>
  <si>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</si>
  <si>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</si>
  <si>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</si>
  <si>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</si>
  <si>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</si>
  <si>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</si>
  <si>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</si>
  <si>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</si>
  <si>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</si>
  <si>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</si>
  <si>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</si>
  <si>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</si>
  <si>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</si>
  <si>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</si>
  <si>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</si>
  <si>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</si>
  <si>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</si>
  <si>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</si>
  <si>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</si>
  <si>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</si>
  <si>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</si>
  <si>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</si>
  <si>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</si>
  <si>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</si>
  <si>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</si>
  <si>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</si>
  <si>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</si>
  <si>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</si>
  <si>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</si>
  <si>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</si>
  <si>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</si>
  <si>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</si>
  <si>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</si>
  <si>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</si>
  <si>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</si>
  <si>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</si>
  <si>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</si>
  <si>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</si>
  <si>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</si>
  <si>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</si>
  <si>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</si>
  <si>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</si>
  <si>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</si>
  <si>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</si>
  <si>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</si>
  <si>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</si>
  <si>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</si>
  <si>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</si>
  <si>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</si>
  <si>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</si>
  <si>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</si>
  <si>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</si>
  <si>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</si>
  <si>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</si>
  <si>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</si>
  <si>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</si>
  <si>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</si>
  <si>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</si>
  <si>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</si>
  <si>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</si>
  <si>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</si>
  <si>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</si>
  <si>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</si>
  <si>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</si>
  <si>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</si>
  <si>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</si>
  <si>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</si>
  <si>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</si>
  <si>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</si>
  <si>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</si>
  <si>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</si>
  <si>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</si>
  <si>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</si>
  <si>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</si>
  <si>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</si>
  <si>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</si>
  <si>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</si>
  <si>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</si>
  <si>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</si>
  <si>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</si>
  <si>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</si>
  <si>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</si>
  <si>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</si>
  <si>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</si>
  <si>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</si>
  <si>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</si>
  <si>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</si>
  <si>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</si>
  <si>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</si>
  <si>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</si>
  <si>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</si>
  <si>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</si>
  <si>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</si>
  <si>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</si>
  <si>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</si>
  <si>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</si>
  <si>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</si>
  <si>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</si>
  <si>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</si>
  <si>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</si>
  <si>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</si>
  <si>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</si>
  <si>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</si>
  <si>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</si>
  <si>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</si>
  <si>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</si>
  <si>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</si>
  <si>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</si>
  <si>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</si>
  <si>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</si>
  <si>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</si>
  <si>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</si>
  <si>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</si>
  <si>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</si>
  <si>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</si>
  <si>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</si>
  <si>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</si>
  <si>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</si>
  <si>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</si>
  <si>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</si>
  <si>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</si>
  <si>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</si>
  <si>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</si>
  <si>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</si>
  <si>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</si>
  <si>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</si>
  <si>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</si>
  <si>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</si>
  <si>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</si>
  <si>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</si>
  <si>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</si>
  <si>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</si>
  <si>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</si>
  <si>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</si>
  <si>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</si>
  <si>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</si>
  <si>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</si>
  <si>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</si>
  <si>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</si>
  <si>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</si>
  <si>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</si>
  <si>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</si>
  <si>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</si>
  <si>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</si>
  <si>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</si>
  <si>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</si>
  <si>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</si>
  <si>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</si>
  <si>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</si>
  <si>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</si>
  <si>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</si>
  <si>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</si>
  <si>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</si>
  <si>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</si>
  <si>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</si>
  <si>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</si>
  <si>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</si>
  <si>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</si>
  <si>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</si>
  <si>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</si>
  <si>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</si>
  <si>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</si>
  <si>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</si>
  <si>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</si>
  <si>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</si>
  <si>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</si>
  <si>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</si>
  <si>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</si>
  <si>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</si>
  <si>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</si>
  <si>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</si>
  <si>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</si>
  <si>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</si>
  <si>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</si>
  <si>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</si>
  <si>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</si>
  <si>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</si>
  <si>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</si>
  <si>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</si>
  <si>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</si>
  <si>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</si>
  <si>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</si>
  <si>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</si>
  <si>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</si>
  <si>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</si>
  <si>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</si>
  <si>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</si>
  <si>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</si>
  <si>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</si>
  <si>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</si>
  <si>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</si>
  <si>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</si>
  <si>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</si>
  <si>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</si>
  <si>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</si>
  <si>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</si>
  <si>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</si>
  <si>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</si>
  <si>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</si>
  <si>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</si>
  <si>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</si>
  <si>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</si>
  <si>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</si>
  <si>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</si>
  <si>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</si>
  <si>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</si>
  <si>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</si>
  <si>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</si>
  <si>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</si>
  <si>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</si>
  <si>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</si>
  <si>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</si>
  <si>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</si>
  <si>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</si>
  <si>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</si>
  <si>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</si>
  <si>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</si>
  <si>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</si>
  <si>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</si>
  <si>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</si>
  <si>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</si>
  <si>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</si>
  <si>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</si>
  <si>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</si>
  <si>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</si>
  <si>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</si>
  <si>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</si>
  <si>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</si>
  <si>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</si>
  <si>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</si>
  <si>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</si>
  <si>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</si>
  <si>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</si>
  <si>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</si>
  <si>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</si>
  <si>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</si>
  <si>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</si>
  <si>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</si>
  <si>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</si>
  <si>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</si>
  <si>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</si>
  <si>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</si>
  <si>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</si>
  <si>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</si>
  <si>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</si>
  <si>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</si>
  <si>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</si>
  <si>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</si>
  <si>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</si>
  <si>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</si>
  <si>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</si>
  <si>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</si>
  <si>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</si>
  <si>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</si>
  <si>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</si>
  <si>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</si>
  <si>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</si>
  <si>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</si>
  <si>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</si>
  <si>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</si>
  <si>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</si>
  <si>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</si>
  <si>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</si>
  <si>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</si>
  <si>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</si>
  <si>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</si>
  <si>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</si>
  <si>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</si>
  <si>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</si>
  <si>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</si>
  <si>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</si>
  <si>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</si>
  <si>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</si>
  <si>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</si>
  <si>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</si>
  <si>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</si>
  <si>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</si>
  <si>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</si>
  <si>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</si>
  <si>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</si>
  <si>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</si>
  <si>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</si>
  <si>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</si>
  <si>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</si>
  <si>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</si>
  <si>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</si>
  <si>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</si>
  <si>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</si>
  <si>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</si>
  <si>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</si>
  <si>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</si>
  <si>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</si>
  <si>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</si>
  <si>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</si>
  <si>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</si>
  <si>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</si>
  <si>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</si>
  <si>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</si>
  <si>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</si>
  <si>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</si>
  <si>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</si>
  <si>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</si>
  <si>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</si>
  <si>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</si>
  <si>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</si>
  <si>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</si>
  <si>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</si>
  <si>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</si>
  <si>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</si>
  <si>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</si>
  <si>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</si>
  <si>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</si>
  <si>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</si>
  <si>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</si>
  <si>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</si>
  <si>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</si>
  <si>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</si>
  <si>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</si>
  <si>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</si>
  <si>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</si>
  <si>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</si>
  <si>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</si>
  <si>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</si>
  <si>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</si>
  <si>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</si>
  <si>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</si>
  <si>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</si>
  <si>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</si>
  <si>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</si>
  <si>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</si>
  <si>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</si>
  <si>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</si>
  <si>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</si>
  <si>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</si>
  <si>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</si>
  <si>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</si>
  <si>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</si>
  <si>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</si>
  <si>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</si>
  <si>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</si>
  <si>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</si>
  <si>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</si>
  <si>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</si>
  <si>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</si>
  <si>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</si>
  <si>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</si>
  <si>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</si>
  <si>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</si>
  <si>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</si>
  <si>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</si>
  <si>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</si>
  <si>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</si>
  <si>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</si>
  <si>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</si>
  <si>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</si>
  <si>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</si>
  <si>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</si>
  <si>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</si>
  <si>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</si>
  <si>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</si>
  <si>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</si>
  <si>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</si>
  <si>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</si>
  <si>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</si>
  <si>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</si>
  <si>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</si>
  <si>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</si>
  <si>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</si>
  <si>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</si>
  <si>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</si>
  <si>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</si>
  <si>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</si>
  <si>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</si>
  <si>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</si>
  <si>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</si>
  <si>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</si>
  <si>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</si>
  <si>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</si>
  <si>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</si>
  <si>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</si>
  <si>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</si>
  <si>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</si>
  <si>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</si>
  <si>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</si>
  <si>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</si>
  <si>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</si>
  <si>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</si>
  <si>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</si>
  <si>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</si>
  <si>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</si>
  <si>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</si>
  <si>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</si>
  <si>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</si>
  <si>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</si>
  <si>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</si>
  <si>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</si>
  <si>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</si>
  <si>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</si>
  <si>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</si>
  <si>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</si>
  <si>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</si>
  <si>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</si>
  <si>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</si>
  <si>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</si>
  <si>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</si>
  <si>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</si>
  <si>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</si>
  <si>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</si>
  <si>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</si>
  <si>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</si>
  <si>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</si>
  <si>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</si>
  <si>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</si>
  <si>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</si>
  <si>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</si>
  <si>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</si>
  <si>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</si>
  <si>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</si>
  <si>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</si>
  <si>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</si>
  <si>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</si>
  <si>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</si>
  <si>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</si>
  <si>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</si>
  <si>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</si>
  <si>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</si>
  <si>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</si>
  <si>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</si>
  <si>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</si>
  <si>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</si>
  <si>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</si>
  <si>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</si>
  <si>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</si>
  <si>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</si>
  <si>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</si>
  <si>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</si>
  <si>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</si>
  <si>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</si>
  <si>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</si>
  <si>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</si>
  <si>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</si>
  <si>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</si>
  <si>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</si>
  <si>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</si>
  <si>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</si>
  <si>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</si>
  <si>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</si>
  <si>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</si>
  <si>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</si>
  <si>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</si>
  <si>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</si>
  <si>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</si>
  <si>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</si>
  <si>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</si>
  <si>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</si>
  <si>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</si>
  <si>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</si>
  <si>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</si>
  <si>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</si>
  <si>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</si>
  <si>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</si>
  <si>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</si>
  <si>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</si>
  <si>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</si>
  <si>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</si>
  <si>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</si>
  <si>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</si>
  <si>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</si>
  <si>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</si>
  <si>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</si>
  <si>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</si>
  <si>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</si>
  <si>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</si>
  <si>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</si>
  <si>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</si>
  <si>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</si>
  <si>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</si>
  <si>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</si>
  <si>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</si>
  <si>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</si>
  <si>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</si>
  <si>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</si>
  <si>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</si>
  <si>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</si>
  <si>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</si>
  <si>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</si>
  <si>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</si>
  <si>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</si>
  <si>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</si>
  <si>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</si>
  <si>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</si>
  <si>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</si>
  <si>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</si>
  <si>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</si>
  <si>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</si>
  <si>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</si>
  <si>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</si>
  <si>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</si>
  <si>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</si>
  <si>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</si>
  <si>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</si>
  <si>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</si>
  <si>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</si>
  <si>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</si>
  <si>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</si>
  <si>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</si>
  <si>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</si>
  <si>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</si>
  <si>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</si>
  <si>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</si>
  <si>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</si>
  <si>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</si>
  <si>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</si>
  <si>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</si>
  <si>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</si>
  <si>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</si>
  <si>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</si>
  <si>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</si>
  <si>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</si>
  <si>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</si>
  <si>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</si>
  <si>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</si>
  <si>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</si>
  <si>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</si>
  <si>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</si>
  <si>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</si>
  <si>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</si>
  <si>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</si>
  <si>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</si>
  <si>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</si>
  <si>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</si>
  <si>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</si>
  <si>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</si>
  <si>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</si>
  <si>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</si>
  <si>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</si>
  <si>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</si>
  <si>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</si>
  <si>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</si>
  <si>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</si>
  <si>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</si>
  <si>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</si>
  <si>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</si>
  <si>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</si>
  <si>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</si>
  <si>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</si>
  <si>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</si>
  <si>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</si>
  <si>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</si>
  <si>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</si>
  <si>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</si>
  <si>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</si>
  <si>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</si>
  <si>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</si>
  <si>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</si>
  <si>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</si>
  <si>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</si>
  <si>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</si>
  <si>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</si>
  <si>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</si>
  <si>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</si>
  <si>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</si>
  <si>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</si>
  <si>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</si>
  <si>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</si>
  <si>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</si>
  <si>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</si>
  <si>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</si>
  <si>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</si>
  <si>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</si>
  <si>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</si>
  <si>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</si>
  <si>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</si>
  <si>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</si>
  <si>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</si>
  <si>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</si>
  <si>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</si>
  <si>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</si>
  <si>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</si>
  <si>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</si>
  <si>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</si>
  <si>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</si>
  <si>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</si>
  <si>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</si>
  <si>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</si>
  <si>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</si>
  <si>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</si>
  <si>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</si>
  <si>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</si>
  <si>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</si>
  <si>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</si>
  <si>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</si>
  <si>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</si>
  <si>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</si>
  <si>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</si>
  <si>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</si>
  <si>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</si>
  <si>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</si>
  <si>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</si>
  <si>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</si>
  <si>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</si>
  <si>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</si>
  <si>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</si>
  <si>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</si>
  <si>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</si>
  <si>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</si>
  <si>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</si>
  <si>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</si>
  <si>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</si>
  <si>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</si>
  <si>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</si>
  <si>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</si>
  <si>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</si>
  <si>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</si>
  <si>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</si>
  <si>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</si>
  <si>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</si>
  <si>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</si>
  <si>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</si>
  <si>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</si>
  <si>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</si>
  <si>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</si>
  <si>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</si>
  <si>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</si>
  <si>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</si>
  <si>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</si>
  <si>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</si>
  <si>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</si>
  <si>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</si>
  <si>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</si>
  <si>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</si>
  <si>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</si>
  <si>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</si>
  <si>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</si>
  <si>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</si>
  <si>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</si>
  <si>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</si>
  <si>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</si>
  <si>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</si>
  <si>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</si>
  <si>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</si>
  <si>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</si>
  <si>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</si>
  <si>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</si>
  <si>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</si>
  <si>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</si>
  <si>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</si>
  <si>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</si>
  <si>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</si>
  <si>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</si>
  <si>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</si>
  <si>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</si>
  <si>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</si>
  <si>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</si>
  <si>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</si>
  <si>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</si>
  <si>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</si>
  <si>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</si>
  <si>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</si>
  <si>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</si>
  <si>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</si>
  <si>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</si>
  <si>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</si>
  <si>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</si>
  <si>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</si>
  <si>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</si>
  <si>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</si>
  <si>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</si>
  <si>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</si>
  <si>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</si>
  <si>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</si>
  <si>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</si>
  <si>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</si>
  <si>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</si>
  <si>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</si>
  <si>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</si>
  <si>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</si>
  <si>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</si>
  <si>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</si>
  <si>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</si>
  <si>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</si>
  <si>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</si>
  <si>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</si>
  <si>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</si>
  <si>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</si>
  <si>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</si>
  <si>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</si>
  <si>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</si>
  <si>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</si>
  <si>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</si>
  <si>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</si>
  <si>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</si>
  <si>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</si>
  <si>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</si>
  <si>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</si>
  <si>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</si>
  <si>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</si>
  <si>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</si>
  <si>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</si>
  <si>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</si>
  <si>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</si>
  <si>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</si>
  <si>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</si>
  <si>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</si>
  <si>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</si>
  <si>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</si>
  <si>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</si>
  <si>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</si>
  <si>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</si>
  <si>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</si>
  <si>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</si>
  <si>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</si>
  <si>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</si>
  <si>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</si>
  <si>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</si>
  <si>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</si>
  <si>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</si>
  <si>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</si>
  <si>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</si>
  <si>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</si>
  <si>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</si>
  <si>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</si>
  <si>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</si>
  <si>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</si>
  <si>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</si>
  <si>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</si>
  <si>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</si>
  <si>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</si>
  <si>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</si>
  <si>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</si>
  <si>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</si>
  <si>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</si>
  <si>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</si>
  <si>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</si>
  <si>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</si>
  <si>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</si>
  <si>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</si>
  <si>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</si>
  <si>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</si>
  <si>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</si>
  <si>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</si>
  <si>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</si>
  <si>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</si>
  <si>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</si>
  <si>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</si>
  <si>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</si>
  <si>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</si>
  <si>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</si>
  <si>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</si>
  <si>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</si>
  <si>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</si>
  <si>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</si>
  <si>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</si>
  <si>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</si>
  <si>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</si>
  <si>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</si>
  <si>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</si>
  <si>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</si>
  <si>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</si>
  <si>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</si>
  <si>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</si>
  <si>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</si>
  <si>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</si>
  <si>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</si>
  <si>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</si>
  <si>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</si>
  <si>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</si>
  <si>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</si>
  <si>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</si>
  <si>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</si>
  <si>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</si>
  <si>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</si>
  <si>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</si>
  <si>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</si>
  <si>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</si>
  <si>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</si>
  <si>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</si>
  <si>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</si>
  <si>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</si>
  <si>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</si>
  <si>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</si>
  <si>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</si>
  <si>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</si>
  <si>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</si>
  <si>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</si>
  <si>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</si>
  <si>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</si>
  <si>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</si>
  <si>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</si>
  <si>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</si>
  <si>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</si>
  <si>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</si>
  <si>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</si>
  <si>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</si>
  <si>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</si>
  <si>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</si>
  <si>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</si>
  <si>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</si>
  <si>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</si>
  <si>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</si>
  <si>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</si>
  <si>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</si>
  <si>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</si>
  <si>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</si>
  <si>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</si>
  <si>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</si>
  <si>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</si>
  <si>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</si>
  <si>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</si>
  <si>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</si>
  <si>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</si>
  <si>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</si>
  <si>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</si>
  <si>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</si>
  <si>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</si>
  <si>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</si>
  <si>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</si>
  <si>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</si>
  <si>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</si>
  <si>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</si>
  <si>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</si>
  <si>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</si>
  <si>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</si>
  <si>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</si>
  <si>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</si>
  <si>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</si>
  <si>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</si>
  <si>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</si>
  <si>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</si>
  <si>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</si>
  <si>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</si>
  <si>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</si>
  <si>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</si>
  <si>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</si>
  <si>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</si>
  <si>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</si>
  <si>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</si>
  <si>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</si>
  <si>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</si>
  <si>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</si>
  <si>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</si>
  <si>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</si>
  <si>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</si>
  <si>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</si>
  <si>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</si>
  <si>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</si>
  <si>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</si>
  <si>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</si>
  <si>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</si>
  <si>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</si>
  <si>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</si>
  <si>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</si>
  <si>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</si>
  <si>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</si>
  <si>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</si>
  <si>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</si>
  <si>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</si>
  <si>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</si>
  <si>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</si>
  <si>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</si>
  <si>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</si>
  <si>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</si>
  <si>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</si>
  <si>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</si>
  <si>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</si>
  <si>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</si>
  <si>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</si>
  <si>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</si>
  <si>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</si>
  <si>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</si>
  <si>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</si>
  <si>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</si>
  <si>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</si>
  <si>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</si>
  <si>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</si>
  <si>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</si>
  <si>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</si>
  <si>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</si>
  <si>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</si>
  <si>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</si>
  <si>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</si>
  <si>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</si>
  <si>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</si>
  <si>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</si>
  <si>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</si>
  <si>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</si>
  <si>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</si>
  <si>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</si>
  <si>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</si>
  <si>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</si>
  <si>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</si>
  <si>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</si>
  <si>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</si>
  <si>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</si>
  <si>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</si>
  <si>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</si>
  <si>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</si>
  <si>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</si>
  <si>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</si>
  <si>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</si>
  <si>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</si>
  <si>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</si>
  <si>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</si>
  <si>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</si>
  <si>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</si>
  <si>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</si>
  <si>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</si>
  <si>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</si>
  <si>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</si>
  <si>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</si>
  <si>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</si>
  <si>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</si>
  <si>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</si>
  <si>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</si>
  <si>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</si>
  <si>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</si>
  <si>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</si>
  <si>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</si>
  <si>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</si>
  <si>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</si>
  <si>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</si>
  <si>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</si>
  <si>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</si>
  <si>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</si>
  <si>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</si>
  <si>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</si>
  <si>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</si>
  <si>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</si>
  <si>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</si>
  <si>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</si>
  <si>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</si>
  <si>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</si>
  <si>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</si>
  <si>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</si>
  <si>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</si>
  <si>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</si>
  <si>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</si>
  <si>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</si>
  <si>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</si>
  <si>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</si>
  <si>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</si>
  <si>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</si>
  <si>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</si>
  <si>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</si>
  <si>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</si>
  <si>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</si>
  <si>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</si>
  <si>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</si>
  <si>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</si>
  <si>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</si>
  <si>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</si>
  <si>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</si>
  <si>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</si>
  <si>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</si>
  <si>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</si>
  <si>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</si>
  <si>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</si>
  <si>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</si>
  <si>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</si>
  <si>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</si>
  <si>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</si>
  <si>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</si>
  <si>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</si>
  <si>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</si>
  <si>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</si>
  <si>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</si>
  <si>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</si>
  <si>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</si>
  <si>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</si>
  <si>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</si>
  <si>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</si>
  <si>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</si>
  <si>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</si>
  <si>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</si>
  <si>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</si>
  <si>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</si>
  <si>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</si>
  <si>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</si>
  <si>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</si>
  <si>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</si>
  <si>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</si>
  <si>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</si>
  <si>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</si>
  <si>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</si>
  <si>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</si>
  <si>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</si>
  <si>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</si>
  <si>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</si>
  <si>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</si>
  <si>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</si>
  <si>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</si>
  <si>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</si>
  <si>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</si>
  <si>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</si>
  <si>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</si>
  <si>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</si>
  <si>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</si>
  <si>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</si>
  <si>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</si>
  <si>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</si>
  <si>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</si>
  <si>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</si>
  <si>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</si>
  <si>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</si>
  <si>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</si>
  <si>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</si>
  <si>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</si>
  <si>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</si>
  <si>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</si>
  <si>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</si>
  <si>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</si>
  <si>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</si>
  <si>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</si>
  <si>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</si>
  <si>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</si>
  <si>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</si>
  <si>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</si>
  <si>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</si>
  <si>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</si>
  <si>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</si>
  <si>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</si>
  <si>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</si>
  <si>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</si>
  <si>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</si>
  <si>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</si>
  <si>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</si>
  <si>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</si>
  <si>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</si>
  <si>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</si>
  <si>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</si>
  <si>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</si>
  <si>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</si>
  <si>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</si>
  <si>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</si>
  <si>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</si>
  <si>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</si>
  <si>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</si>
  <si>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</si>
  <si>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</si>
  <si>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</si>
  <si>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</si>
  <si>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</si>
  <si>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</si>
  <si>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</si>
  <si>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</si>
  <si>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</si>
  <si>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</si>
  <si>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</si>
  <si>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</si>
  <si>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</si>
  <si>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</si>
  <si>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</si>
  <si>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</si>
  <si>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</si>
  <si>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</si>
  <si>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</si>
  <si>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</si>
  <si>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</si>
  <si>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</si>
  <si>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</si>
  <si>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</si>
  <si>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</si>
  <si>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</si>
  <si>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</si>
  <si>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</si>
  <si>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</si>
  <si>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</si>
  <si>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</si>
  <si>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</si>
  <si>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</si>
  <si>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</si>
  <si>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</si>
  <si>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</si>
  <si>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</si>
  <si>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</si>
  <si>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</si>
  <si>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</si>
  <si>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</si>
  <si>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</si>
  <si>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</si>
  <si>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</si>
  <si>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</si>
  <si>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</si>
  <si>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</si>
  <si>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</si>
  <si>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</si>
  <si>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</si>
  <si>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</si>
  <si>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</si>
  <si>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</si>
  <si>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</si>
  <si>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</si>
  <si>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</si>
  <si>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</si>
  <si>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</si>
  <si>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</si>
  <si>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</si>
  <si>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</si>
  <si>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</si>
  <si>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</si>
  <si>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</si>
  <si>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</si>
  <si>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</si>
  <si>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</si>
  <si>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</si>
  <si>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</si>
  <si>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</si>
  <si>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</si>
  <si>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</si>
  <si>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</si>
  <si>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</si>
  <si>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</si>
  <si>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</si>
  <si>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</si>
  <si>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</si>
  <si>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</si>
  <si>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</si>
  <si>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</si>
  <si>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</si>
  <si>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</si>
  <si>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</si>
  <si>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</si>
  <si>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</si>
  <si>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</si>
  <si>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</si>
  <si>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</si>
  <si>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</si>
  <si>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</si>
  <si>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</si>
  <si>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</si>
  <si>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</si>
  <si>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</si>
  <si>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</si>
  <si>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</si>
  <si>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</si>
  <si>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</si>
  <si>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</si>
  <si>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</si>
  <si>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</si>
  <si>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</si>
  <si>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</si>
  <si>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</si>
  <si>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</si>
  <si>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</si>
  <si>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</si>
  <si>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</si>
  <si>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</si>
  <si>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</si>
  <si>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</si>
  <si>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</si>
  <si>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</si>
  <si>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</si>
  <si>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</si>
  <si>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</si>
  <si>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</si>
  <si>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</si>
  <si>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</si>
  <si>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</si>
  <si>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</si>
  <si>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</si>
  <si>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</si>
  <si>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</si>
  <si>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</si>
  <si>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</si>
  <si>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</si>
  <si>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</si>
  <si>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</si>
  <si>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</si>
  <si>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</si>
  <si>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</si>
  <si>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</si>
  <si>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</si>
  <si>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</si>
  <si>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</si>
  <si>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</si>
  <si>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</si>
  <si>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</si>
  <si>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</si>
  <si>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</si>
  <si>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</si>
  <si>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</si>
  <si>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</si>
  <si>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</si>
  <si>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</si>
  <si>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</si>
  <si>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</si>
  <si>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</si>
  <si>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</si>
  <si>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</si>
  <si>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</si>
  <si>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</si>
  <si>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</si>
  <si>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</si>
  <si>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</si>
  <si>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</si>
  <si>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</si>
  <si>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</si>
  <si>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</si>
  <si>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</si>
  <si>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</si>
  <si>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</si>
  <si>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</si>
  <si>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</si>
  <si>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</si>
  <si>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</si>
  <si>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</si>
  <si>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</si>
  <si>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</si>
  <si>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</si>
  <si>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</si>
  <si>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</si>
  <si>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</si>
  <si>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</si>
  <si>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</si>
  <si>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</si>
  <si>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</si>
  <si>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</si>
  <si>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</si>
  <si>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</si>
  <si>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</si>
  <si>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</si>
  <si>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</si>
  <si>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</si>
  <si>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</si>
  <si>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</si>
  <si>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</si>
  <si>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</si>
  <si>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</si>
  <si>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</si>
  <si>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</si>
  <si>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</si>
  <si>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</si>
  <si>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</si>
  <si>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</si>
  <si>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</si>
  <si>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</si>
  <si>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</si>
  <si>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</si>
  <si>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</si>
  <si>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</si>
  <si>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</si>
  <si>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</si>
  <si>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</si>
  <si>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</si>
  <si>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</si>
  <si>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</si>
  <si>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</si>
  <si>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</si>
  <si>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</si>
  <si>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</si>
  <si>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</si>
  <si>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</si>
  <si>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</si>
  <si>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</si>
  <si>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</si>
  <si>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</si>
  <si>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</si>
  <si>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</si>
  <si>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</si>
  <si>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</si>
  <si>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</si>
  <si>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</si>
  <si>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</si>
  <si>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</si>
  <si>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</si>
  <si>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</si>
  <si>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</si>
  <si>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</si>
  <si>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</si>
  <si>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</si>
  <si>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</si>
  <si>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</si>
  <si>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</si>
  <si>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</si>
  <si>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</si>
  <si>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</si>
  <si>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</si>
  <si>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</si>
  <si>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</si>
  <si>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</si>
  <si>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</si>
  <si>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</si>
  <si>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</si>
  <si>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</si>
  <si>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</si>
  <si>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</si>
  <si>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</si>
  <si>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</si>
  <si>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</si>
  <si>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</si>
  <si>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</si>
  <si>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</si>
  <si>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</si>
  <si>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</si>
  <si>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</si>
  <si>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</si>
  <si>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</si>
  <si>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</si>
  <si>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</si>
  <si>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</si>
  <si>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</si>
  <si>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</si>
  <si>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</si>
  <si>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</si>
  <si>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</si>
  <si>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</si>
  <si>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</si>
  <si>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</si>
  <si>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</si>
  <si>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</si>
  <si>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</si>
  <si>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</si>
  <si>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</si>
  <si>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</si>
  <si>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</si>
  <si>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</si>
  <si>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</si>
  <si>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</si>
  <si>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</si>
  <si>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</si>
  <si>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</si>
  <si>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</si>
  <si>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</si>
  <si>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</si>
  <si>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</si>
  <si>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</si>
  <si>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</si>
  <si>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</si>
  <si>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</si>
  <si>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</si>
  <si>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</si>
  <si>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</si>
  <si>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</si>
  <si>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</si>
  <si>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</si>
  <si>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</si>
  <si>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</si>
  <si>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</si>
  <si>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</si>
  <si>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</si>
  <si>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</si>
  <si>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</si>
  <si>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</si>
  <si>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</si>
  <si>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</si>
  <si>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</si>
  <si>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</si>
  <si>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</si>
  <si>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</si>
  <si>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</si>
  <si>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</si>
  <si>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</si>
  <si>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</si>
  <si>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</si>
  <si>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</si>
  <si>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</si>
  <si>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</si>
  <si>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</si>
  <si>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</si>
  <si>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</si>
  <si>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</si>
  <si>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</si>
  <si>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</si>
  <si>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</si>
  <si>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</si>
  <si>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</si>
  <si>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</si>
  <si>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</si>
  <si>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</si>
  <si>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</si>
  <si>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</si>
  <si>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</si>
  <si>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</si>
  <si>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</si>
  <si>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</si>
  <si>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</si>
  <si>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</si>
  <si>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</si>
  <si>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</si>
  <si>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</si>
  <si>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</si>
  <si>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</si>
  <si>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</si>
  <si>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</si>
  <si>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</si>
  <si>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</si>
  <si>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</si>
  <si>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</si>
  <si>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</si>
  <si>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</si>
  <si>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</si>
  <si>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</si>
  <si>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</si>
  <si>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</si>
  <si>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</si>
  <si>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</si>
  <si>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</si>
  <si>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</si>
  <si>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</si>
  <si>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</si>
  <si>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</si>
  <si>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</si>
  <si>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</si>
  <si>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</si>
  <si>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</si>
  <si>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</si>
  <si>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</si>
  <si>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</si>
  <si>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</si>
  <si>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</si>
  <si>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</si>
  <si>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</si>
  <si>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</si>
  <si>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</si>
  <si>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</si>
  <si>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</si>
  <si>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</si>
  <si>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</si>
  <si>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</si>
  <si>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</si>
  <si>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</si>
  <si>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</si>
  <si>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</si>
  <si>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</si>
  <si>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</si>
  <si>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</si>
  <si>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</si>
  <si>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</si>
  <si>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</si>
  <si>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</si>
  <si>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</si>
  <si>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</si>
  <si>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</si>
  <si>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</si>
  <si>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</si>
  <si>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</si>
  <si>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</si>
  <si>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</si>
  <si>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</si>
  <si>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</si>
  <si>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</si>
  <si>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</si>
  <si>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</si>
  <si>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</si>
  <si>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</si>
  <si>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</si>
  <si>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</si>
  <si>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</si>
  <si>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</si>
  <si>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</si>
  <si>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</si>
  <si>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</si>
  <si>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</si>
  <si>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</si>
  <si>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</si>
  <si>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</si>
  <si>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</si>
  <si>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</si>
  <si>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</si>
  <si>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</si>
  <si>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</si>
  <si>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</si>
  <si>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</si>
  <si>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</si>
  <si>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</si>
  <si>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</si>
  <si>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</si>
  <si>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</si>
  <si>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</si>
  <si>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</si>
  <si>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</si>
  <si>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</si>
  <si>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</si>
  <si>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</si>
  <si>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</si>
  <si>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</si>
  <si>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</si>
  <si>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</si>
  <si>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</si>
  <si>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</si>
  <si>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</si>
  <si>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</si>
  <si>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</si>
  <si>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</si>
  <si>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</si>
  <si>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</si>
  <si>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</si>
  <si>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</si>
  <si>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</si>
  <si>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</si>
  <si>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</si>
  <si>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</si>
  <si>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</si>
  <si>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</si>
  <si>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</si>
  <si>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</si>
  <si>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</si>
  <si>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</si>
  <si>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</si>
  <si>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</si>
  <si>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</si>
  <si>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</si>
  <si>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</si>
  <si>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</si>
  <si>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</si>
  <si>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</si>
  <si>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</si>
  <si>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</si>
  <si>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</si>
  <si>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</si>
  <si>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</si>
  <si>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</si>
  <si>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</si>
  <si>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</si>
  <si>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</si>
  <si>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</si>
  <si>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</si>
  <si>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</si>
  <si>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</si>
  <si>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</si>
  <si>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</si>
  <si>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</si>
  <si>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</si>
  <si>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</si>
  <si>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</si>
  <si>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</si>
  <si>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</si>
  <si>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</si>
  <si>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</si>
  <si>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</si>
  <si>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</si>
  <si>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</si>
  <si>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</si>
  <si>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</si>
  <si>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</si>
  <si>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</si>
  <si>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</si>
  <si>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</si>
  <si>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</si>
  <si>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</si>
  <si>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</si>
  <si>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</si>
  <si>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</si>
  <si>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</si>
  <si>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</si>
  <si>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</si>
  <si>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</si>
  <si>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</si>
  <si>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</si>
  <si>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</si>
  <si>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</si>
  <si>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</si>
  <si>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</si>
  <si>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</si>
  <si>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</si>
  <si>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</si>
  <si>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</si>
  <si>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</si>
  <si>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</si>
  <si>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</si>
  <si>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</si>
  <si>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</si>
  <si>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</si>
  <si>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</si>
  <si>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</si>
  <si>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</si>
  <si>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</si>
  <si>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</si>
  <si>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</si>
  <si>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</si>
  <si>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</si>
  <si>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</si>
  <si>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</si>
  <si>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</si>
  <si>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</si>
  <si>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</si>
  <si>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</si>
  <si>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</si>
  <si>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</si>
  <si>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</si>
  <si>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</si>
  <si>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</si>
  <si>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</si>
  <si>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</si>
  <si>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</si>
  <si>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</si>
  <si>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</si>
  <si>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</si>
  <si>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</si>
  <si>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</si>
  <si>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</si>
  <si>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</si>
  <si>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</si>
  <si>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</si>
  <si>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</si>
  <si>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</si>
  <si>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</si>
  <si>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</si>
  <si>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</si>
  <si>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</si>
  <si>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</si>
  <si>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</si>
  <si>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</si>
  <si>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</si>
  <si>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</si>
  <si>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</si>
  <si>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</si>
  <si>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</si>
  <si>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</si>
  <si>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</si>
  <si>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</si>
  <si>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</si>
  <si>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</si>
  <si>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</si>
  <si>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</si>
  <si>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</si>
  <si>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</si>
  <si>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</si>
  <si>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</si>
  <si>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</si>
  <si>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</si>
  <si>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</si>
  <si>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</si>
  <si>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</si>
  <si>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</si>
  <si>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</si>
  <si>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</si>
  <si>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</si>
  <si>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</si>
  <si>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</si>
  <si>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</si>
  <si>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</si>
  <si>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</si>
  <si>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</si>
  <si>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</si>
  <si>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</si>
  <si>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</si>
  <si>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</si>
  <si>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</si>
  <si>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</si>
  <si>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</si>
  <si>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</si>
  <si>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</si>
  <si>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</si>
  <si>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</si>
  <si>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</si>
  <si>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</si>
  <si>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</si>
  <si>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</si>
  <si>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</si>
  <si>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</si>
  <si>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</si>
  <si>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</si>
  <si>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</si>
  <si>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</si>
  <si>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</si>
  <si>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</si>
  <si>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</si>
  <si>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</si>
  <si>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</si>
  <si>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</si>
  <si>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</si>
  <si>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</si>
  <si>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</si>
  <si>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</si>
  <si>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</si>
  <si>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</si>
  <si>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</si>
  <si>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</si>
  <si>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</si>
  <si>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</si>
  <si>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</si>
  <si>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</si>
  <si>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</si>
  <si>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</si>
  <si>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</si>
  <si>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</si>
  <si>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</si>
  <si>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</si>
  <si>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</si>
  <si>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</si>
  <si>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</si>
  <si>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</si>
  <si>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</si>
  <si>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</si>
  <si>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</si>
  <si>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</si>
  <si>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</si>
  <si>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</si>
  <si>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</si>
  <si>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</si>
  <si>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</si>
  <si>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</si>
  <si>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</si>
  <si>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</si>
  <si>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</si>
  <si>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</si>
  <si>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</si>
  <si>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</si>
  <si>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</si>
  <si>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</si>
  <si>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</si>
  <si>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</si>
  <si>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</si>
  <si>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</si>
  <si>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</si>
  <si>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</si>
  <si>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</si>
  <si>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</si>
  <si>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</si>
  <si>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</si>
  <si>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</si>
  <si>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</si>
  <si>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</si>
  <si>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</si>
  <si>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</si>
  <si>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</si>
  <si>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</si>
  <si>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</si>
  <si>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</si>
  <si>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</si>
  <si>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</si>
  <si>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</si>
  <si>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</si>
  <si>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</si>
  <si>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</si>
  <si>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</si>
  <si>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</si>
  <si>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</si>
  <si>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</si>
  <si>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</si>
  <si>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</si>
  <si>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</si>
  <si>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</si>
  <si>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</si>
  <si>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</si>
  <si>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</si>
  <si>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</si>
  <si>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</si>
  <si>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</si>
  <si>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</si>
  <si>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</si>
  <si>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</si>
  <si>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</si>
  <si>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</si>
  <si>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</si>
  <si>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</si>
  <si>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</si>
  <si>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</si>
  <si>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</si>
  <si>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</si>
  <si>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</si>
  <si>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</si>
  <si>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</si>
  <si>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</si>
  <si>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</si>
  <si>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</si>
  <si>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</si>
  <si>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</si>
  <si>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</si>
  <si>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</si>
  <si>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</si>
  <si>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</si>
  <si>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</si>
  <si>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</si>
  <si>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</si>
  <si>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</si>
  <si>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</si>
  <si>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</si>
  <si>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</si>
  <si>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</si>
  <si>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</si>
  <si>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</si>
  <si>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</si>
  <si>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</si>
  <si>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</si>
  <si>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</si>
  <si>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</si>
  <si>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</si>
  <si>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</si>
  <si>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</si>
  <si>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</si>
  <si>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</si>
  <si>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</si>
  <si>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</si>
  <si>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</si>
  <si>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</si>
  <si>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</si>
  <si>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</si>
  <si>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</si>
  <si>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</si>
  <si>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</si>
  <si>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</si>
  <si>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</si>
  <si>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</si>
  <si>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</si>
  <si>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</si>
  <si>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</si>
  <si>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</si>
  <si>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</si>
  <si>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</si>
  <si>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</si>
  <si>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</si>
  <si>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</si>
  <si>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</si>
  <si>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</si>
  <si>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</si>
  <si>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</si>
  <si>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</si>
  <si>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</si>
  <si>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</si>
  <si>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</si>
  <si>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</si>
  <si>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</si>
  <si>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</si>
  <si>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</si>
  <si>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</si>
  <si>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</si>
  <si>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</si>
  <si>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</si>
  <si>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</si>
  <si>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</si>
  <si>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</si>
  <si>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</si>
  <si>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</si>
  <si>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</si>
  <si>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</si>
  <si>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</si>
  <si>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</si>
  <si>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</si>
  <si>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</si>
  <si>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</si>
  <si>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</si>
  <si>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</si>
  <si>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</si>
  <si>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</si>
  <si>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</si>
  <si>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</si>
  <si>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</si>
  <si>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</si>
  <si>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</si>
  <si>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</si>
  <si>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</si>
  <si>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</si>
  <si>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</si>
  <si>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</si>
  <si>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</si>
  <si>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</si>
  <si>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</si>
  <si>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</si>
  <si>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</si>
  <si>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</si>
  <si>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</si>
  <si>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</si>
  <si>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</si>
  <si>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</si>
  <si>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</si>
  <si>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</si>
  <si>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</si>
  <si>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</si>
  <si>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</si>
  <si>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</si>
  <si>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</si>
  <si>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</si>
  <si>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</si>
  <si>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</si>
  <si>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</si>
  <si>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</si>
  <si>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</si>
  <si>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</si>
  <si>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</si>
  <si>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</si>
  <si>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</si>
  <si>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</si>
  <si>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</si>
  <si>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</si>
  <si>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</si>
  <si>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</si>
  <si>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</si>
  <si>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</si>
  <si>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</si>
  <si>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</si>
  <si>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</si>
  <si>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</si>
  <si>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</si>
  <si>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</si>
  <si>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</si>
  <si>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</si>
  <si>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</si>
  <si>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</si>
  <si>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</si>
  <si>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</si>
  <si>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</si>
  <si>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</si>
  <si>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</si>
  <si>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</si>
  <si>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</si>
  <si>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</si>
  <si>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</si>
  <si>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</si>
  <si>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</si>
  <si>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</si>
  <si>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</si>
  <si>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</si>
  <si>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</si>
  <si>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</si>
  <si>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</si>
  <si>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</si>
  <si>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</si>
  <si>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</si>
  <si>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</si>
  <si>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</si>
  <si>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</si>
  <si>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</si>
  <si>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</si>
  <si>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</si>
  <si>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</si>
  <si>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</si>
  <si>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</si>
  <si>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</si>
  <si>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</si>
  <si>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</si>
  <si>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</si>
  <si>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</si>
  <si>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</si>
  <si>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</si>
  <si>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</si>
  <si>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</si>
  <si>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</si>
  <si>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</si>
  <si>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</si>
  <si>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</si>
  <si>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</si>
  <si>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</si>
  <si>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</si>
  <si>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</si>
  <si>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</si>
  <si>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</si>
  <si>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</si>
  <si>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</si>
  <si>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</si>
  <si>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</si>
  <si>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</si>
  <si>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</si>
  <si>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</si>
  <si>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</si>
  <si>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</si>
  <si>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</si>
  <si>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</si>
  <si>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</si>
  <si>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</si>
  <si>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</si>
  <si>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</si>
  <si>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</si>
  <si>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</si>
  <si>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</si>
  <si>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</si>
  <si>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</si>
  <si>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</si>
  <si>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</si>
  <si>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</si>
  <si>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</si>
  <si>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</si>
  <si>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</si>
  <si>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</si>
  <si>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</si>
  <si>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</si>
  <si>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</si>
  <si>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</si>
  <si>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</si>
  <si>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</si>
  <si>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</si>
  <si>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</si>
  <si>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</si>
  <si>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</si>
  <si>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</si>
  <si>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</si>
  <si>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</si>
  <si>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</si>
  <si>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</si>
  <si>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</si>
  <si>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</si>
  <si>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</si>
  <si>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</si>
  <si>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</si>
  <si>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</si>
  <si>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</si>
  <si>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</si>
  <si>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</si>
  <si>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</si>
  <si>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</si>
  <si>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</si>
  <si>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</si>
  <si>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</si>
  <si>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</si>
  <si>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</si>
  <si>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</si>
  <si>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</si>
  <si>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</si>
  <si>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</si>
  <si>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</si>
  <si>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</si>
  <si>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</si>
  <si>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</si>
  <si>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</si>
  <si>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</si>
  <si>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</si>
  <si>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</si>
  <si>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</si>
  <si>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</si>
  <si>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</si>
  <si>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</si>
  <si>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</si>
  <si>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</si>
  <si>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</si>
  <si>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</si>
  <si>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</si>
  <si>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</si>
  <si>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</si>
  <si>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</si>
  <si>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</si>
  <si>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</si>
  <si>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</si>
  <si>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</si>
  <si>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</si>
  <si>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</si>
  <si>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</si>
  <si>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</si>
  <si>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</si>
  <si>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</si>
  <si>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</si>
  <si>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</si>
  <si>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</si>
  <si>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</si>
  <si>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</si>
  <si>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</si>
  <si>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</si>
  <si>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</si>
  <si>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</si>
  <si>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</si>
  <si>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</si>
  <si>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</si>
  <si>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</si>
  <si>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</si>
  <si>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</si>
  <si>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</si>
  <si>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</si>
  <si>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</si>
  <si>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</si>
  <si>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</si>
  <si>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</si>
  <si>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</si>
  <si>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</si>
  <si>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</si>
  <si>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</si>
  <si>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</si>
  <si>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</si>
  <si>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</si>
  <si>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</si>
  <si>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</si>
  <si>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</si>
  <si>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</si>
  <si>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</si>
  <si>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</si>
  <si>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</si>
  <si>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</si>
  <si>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</si>
  <si>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</si>
  <si>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</si>
  <si>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</si>
  <si>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</si>
  <si>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</si>
  <si>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</si>
  <si>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</si>
  <si>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</si>
  <si>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</si>
  <si>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</si>
  <si>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</si>
  <si>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</si>
  <si>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</si>
  <si>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</si>
  <si>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</si>
  <si>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</si>
  <si>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</si>
  <si>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</si>
  <si>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</si>
  <si>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</si>
  <si>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</si>
  <si>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</si>
  <si>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</si>
  <si>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</si>
  <si>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</si>
  <si>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</si>
  <si>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</si>
  <si>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</si>
  <si>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</si>
  <si>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</si>
  <si>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</si>
  <si>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</si>
  <si>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</si>
  <si>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</si>
  <si>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</si>
  <si>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</si>
  <si>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</si>
  <si>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</si>
  <si>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</si>
  <si>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</si>
  <si>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</si>
  <si>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</si>
  <si>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</si>
  <si>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</si>
  <si>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</si>
  <si>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</si>
  <si>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</si>
  <si>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</si>
  <si>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</si>
  <si>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</si>
  <si>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</si>
  <si>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</si>
  <si>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</si>
  <si>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</si>
  <si>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</si>
  <si>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</si>
  <si>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</si>
  <si>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</si>
  <si>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</si>
  <si>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</si>
  <si>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</si>
  <si>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</si>
  <si>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</si>
  <si>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</si>
  <si>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</si>
  <si>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</si>
  <si>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</si>
  <si>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</si>
  <si>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</si>
  <si>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</si>
  <si>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</si>
  <si>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</si>
  <si>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</si>
  <si>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</si>
  <si>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</si>
  <si>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</si>
  <si>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</si>
  <si>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</si>
  <si>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</si>
  <si>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</si>
  <si>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</si>
  <si>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</si>
  <si>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</si>
  <si>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</si>
  <si>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</si>
  <si>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</si>
  <si>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</si>
  <si>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</si>
  <si>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</si>
  <si>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</si>
  <si>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</si>
  <si>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</si>
  <si>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</si>
  <si>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</si>
  <si>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</si>
  <si>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</si>
  <si>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</si>
  <si>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</si>
  <si>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</si>
  <si>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</si>
  <si>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</si>
  <si>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</si>
  <si>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</si>
  <si>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</si>
  <si>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</si>
  <si>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</si>
  <si>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</si>
  <si>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</si>
  <si>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</si>
  <si>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</si>
  <si>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</si>
  <si>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</si>
  <si>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</si>
  <si>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</si>
  <si>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</si>
  <si>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</si>
  <si>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</si>
  <si>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</si>
  <si>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</si>
  <si>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</si>
  <si>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</si>
  <si>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</si>
  <si>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</si>
  <si>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</si>
  <si>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</si>
  <si>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</si>
  <si>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</si>
  <si>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</si>
  <si>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</si>
  <si>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</si>
  <si>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</si>
  <si>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</si>
  <si>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</si>
  <si>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</si>
  <si>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</si>
  <si>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</si>
  <si>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</si>
  <si>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</si>
  <si>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</si>
  <si>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</si>
  <si>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</si>
  <si>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</si>
  <si>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</si>
  <si>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</si>
  <si>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</si>
  <si>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</si>
  <si>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</si>
  <si>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</si>
  <si>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</si>
  <si>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</si>
  <si>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</si>
  <si>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</si>
  <si>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</si>
  <si>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</si>
  <si>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</si>
  <si>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</si>
  <si>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</si>
  <si>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</si>
  <si>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</si>
  <si>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</si>
  <si>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</si>
  <si>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</si>
  <si>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</si>
  <si>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</si>
  <si>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</si>
  <si>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</si>
  <si>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</si>
  <si>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</si>
  <si>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</si>
  <si>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</si>
  <si>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</si>
  <si>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</si>
  <si>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</si>
  <si>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</si>
  <si>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</si>
  <si>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</si>
  <si>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</si>
  <si>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</si>
  <si>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</si>
  <si>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</si>
  <si>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</si>
  <si>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</si>
  <si>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</si>
  <si>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</si>
  <si>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</si>
  <si>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</si>
  <si>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</si>
  <si>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</si>
  <si>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</si>
  <si>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</si>
  <si>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</si>
  <si>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</si>
  <si>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</si>
  <si>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</si>
  <si>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</si>
  <si>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</si>
  <si>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</si>
  <si>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</si>
  <si>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</si>
  <si>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</si>
  <si>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</si>
  <si>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</si>
  <si>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</si>
  <si>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</si>
  <si>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</si>
  <si>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</si>
  <si>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</si>
  <si>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</si>
  <si>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</si>
  <si>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</si>
  <si>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</si>
  <si>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</si>
  <si>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</si>
  <si>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</si>
  <si>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</si>
  <si>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</si>
  <si>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</si>
  <si>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</si>
  <si>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</si>
  <si>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</si>
  <si>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</si>
  <si>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</si>
  <si>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</si>
  <si>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</si>
  <si>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</si>
  <si>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</si>
  <si>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</si>
  <si>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</si>
  <si>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</si>
  <si>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</si>
  <si>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</si>
  <si>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</si>
  <si>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</si>
  <si>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</si>
  <si>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</si>
  <si>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</si>
  <si>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</si>
  <si>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</si>
  <si>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</si>
  <si>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</si>
  <si>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</si>
  <si>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</si>
  <si>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</si>
  <si>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</si>
  <si>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</si>
  <si>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</si>
  <si>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</si>
  <si>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</si>
  <si>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</si>
  <si>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</si>
  <si>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</si>
  <si>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</si>
  <si>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</si>
  <si>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</si>
  <si>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</si>
  <si>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</si>
  <si>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</si>
  <si>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</si>
  <si>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</si>
  <si>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</si>
  <si>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</si>
  <si>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</si>
  <si>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</si>
  <si>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</si>
  <si>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</si>
  <si>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</si>
  <si>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</si>
  <si>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</si>
  <si>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</si>
  <si>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</si>
  <si>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</si>
  <si>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</si>
  <si>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</si>
  <si>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</si>
  <si>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</si>
  <si>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</si>
  <si>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</si>
  <si>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</si>
  <si>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</si>
  <si>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</si>
  <si>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</si>
  <si>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</si>
  <si>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</si>
  <si>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</si>
  <si>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</si>
  <si>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</si>
  <si>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</si>
  <si>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</si>
  <si>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</si>
  <si>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</si>
  <si>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</si>
  <si>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</si>
  <si>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</si>
  <si>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</si>
  <si>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</si>
  <si>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</si>
  <si>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</si>
  <si>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</si>
  <si>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</si>
  <si>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</si>
  <si>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</si>
  <si>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</si>
  <si>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</si>
  <si>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</si>
  <si>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</si>
  <si>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</si>
  <si>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</si>
  <si>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</si>
  <si>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</si>
  <si>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</si>
  <si>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</si>
  <si>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</si>
  <si>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</si>
  <si>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</si>
  <si>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</si>
  <si>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</si>
  <si>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</si>
  <si>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</si>
  <si>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</si>
  <si>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</si>
  <si>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</si>
  <si>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</si>
  <si>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</si>
  <si>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</si>
  <si>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</si>
  <si>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</si>
  <si>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</si>
  <si>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</si>
  <si>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</si>
  <si>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</si>
  <si>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</si>
  <si>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</si>
  <si>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</si>
  <si>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</si>
  <si>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</si>
  <si>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</si>
  <si>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</si>
  <si>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</si>
  <si>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</si>
  <si>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</si>
  <si>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</si>
  <si>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</si>
  <si>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</si>
  <si>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</si>
  <si>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</si>
  <si>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</si>
  <si>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</si>
  <si>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</si>
  <si>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</si>
  <si>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</si>
  <si>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</si>
  <si>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</si>
  <si>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</si>
  <si>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</si>
  <si>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</si>
  <si>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</si>
  <si>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</si>
  <si>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</si>
  <si>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</si>
  <si>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</si>
  <si>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</si>
  <si>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</si>
  <si>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</si>
  <si>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</si>
  <si>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</si>
  <si>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</si>
  <si>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</si>
  <si>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</si>
  <si>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</si>
  <si>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</si>
  <si>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</si>
  <si>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</si>
  <si>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</si>
  <si>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</si>
  <si>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</si>
  <si>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</si>
  <si>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</si>
  <si>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</si>
  <si>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</si>
  <si>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</si>
  <si>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</si>
  <si>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</si>
  <si>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</si>
  <si>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</si>
  <si>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</si>
  <si>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</si>
  <si>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</si>
  <si>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</si>
  <si>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</si>
  <si>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</si>
  <si>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</si>
  <si>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</si>
  <si>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</si>
  <si>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</si>
  <si>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</si>
  <si>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</si>
  <si>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</si>
  <si>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</si>
  <si>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</si>
  <si>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</si>
  <si>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</si>
  <si>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</si>
  <si>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</si>
  <si>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</si>
  <si>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</si>
  <si>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</si>
  <si>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</si>
  <si>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</si>
  <si>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</si>
  <si>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</si>
  <si>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</si>
  <si>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</si>
  <si>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</si>
  <si>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</si>
  <si>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</si>
  <si>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</si>
  <si>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</si>
  <si>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</si>
  <si>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</si>
  <si>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</si>
  <si>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</si>
  <si>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</si>
  <si>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</si>
  <si>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</si>
  <si>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</si>
  <si>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</si>
  <si>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</si>
  <si>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</si>
  <si>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</si>
  <si>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</si>
  <si>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</si>
  <si>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</si>
  <si>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</si>
  <si>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</si>
  <si>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</si>
  <si>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</si>
  <si>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</si>
  <si>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</si>
  <si>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</si>
  <si>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</si>
  <si>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</si>
  <si>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</si>
  <si>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</si>
  <si>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</si>
  <si>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</si>
  <si>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</si>
  <si>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</si>
  <si>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</si>
  <si>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</si>
  <si>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</si>
  <si>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</si>
  <si>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</si>
  <si>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</si>
  <si>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</si>
  <si>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</si>
  <si>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</si>
  <si>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</si>
  <si>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</si>
  <si>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</si>
  <si>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</si>
  <si>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</si>
  <si>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</si>
  <si>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</si>
  <si>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</si>
  <si>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</si>
  <si>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</si>
  <si>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</si>
  <si>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</si>
  <si>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</si>
  <si>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</si>
  <si>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</si>
  <si>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</si>
  <si>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</si>
  <si>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</si>
  <si>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</si>
  <si>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</si>
  <si>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</si>
  <si>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</si>
  <si>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</si>
  <si>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</si>
  <si>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</si>
  <si>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</si>
  <si>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</si>
  <si>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</si>
  <si>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</si>
  <si>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</si>
  <si>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</si>
  <si>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</si>
  <si>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</si>
  <si>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</si>
  <si>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</si>
  <si>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</si>
  <si>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</si>
  <si>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</si>
  <si>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</si>
  <si>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</si>
  <si>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</si>
  <si>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</si>
  <si>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</si>
  <si>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</si>
  <si>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</si>
  <si>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</si>
  <si>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</si>
  <si>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</si>
  <si>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</si>
  <si>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</si>
  <si>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</si>
  <si>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</si>
  <si>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</si>
  <si>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</si>
  <si>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</si>
  <si>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</si>
  <si>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</si>
  <si>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</si>
  <si>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</si>
  <si>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</si>
  <si>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</si>
  <si>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</si>
  <si>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</si>
  <si>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</si>
  <si>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</si>
  <si>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</si>
  <si>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</si>
  <si>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</si>
  <si>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</si>
  <si>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</si>
  <si>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</si>
  <si>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</si>
  <si>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</si>
  <si>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</si>
  <si>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</si>
  <si>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</si>
  <si>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</si>
  <si>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</si>
  <si>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</si>
  <si>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</si>
  <si>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</si>
  <si>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</si>
  <si>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</si>
  <si>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</si>
  <si>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</si>
  <si>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</si>
  <si>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</si>
  <si>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</si>
  <si>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</si>
  <si>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</si>
  <si>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</si>
  <si>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</si>
  <si>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</si>
  <si>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</si>
  <si>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</si>
  <si>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</si>
  <si>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</si>
  <si>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</si>
  <si>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</si>
  <si>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</si>
  <si>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</si>
  <si>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</si>
  <si>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</si>
  <si>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</si>
  <si>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</si>
  <si>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</si>
  <si>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</si>
  <si>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</si>
  <si>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</si>
  <si>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</si>
  <si>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</si>
  <si>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</si>
  <si>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</si>
  <si>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</si>
  <si>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</si>
  <si>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</si>
  <si>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</si>
  <si>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</si>
  <si>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</si>
  <si>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</si>
  <si>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</si>
  <si>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</si>
  <si>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</si>
  <si>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</si>
  <si>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</si>
  <si>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</si>
  <si>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</si>
  <si>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</si>
  <si>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</si>
  <si>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</si>
  <si>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</si>
  <si>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</si>
  <si>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</si>
  <si>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</si>
  <si>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</si>
  <si>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</si>
  <si>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</si>
  <si>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</si>
  <si>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</si>
  <si>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</si>
  <si>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</si>
  <si>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</si>
  <si>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</si>
  <si>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</si>
  <si>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</si>
  <si>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</si>
  <si>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</si>
  <si>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</si>
  <si>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</si>
  <si>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</si>
  <si>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</si>
  <si>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</si>
  <si>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</si>
  <si>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</si>
  <si>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</si>
  <si>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</si>
  <si>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</si>
  <si>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</si>
  <si>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</si>
  <si>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</si>
  <si>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</si>
  <si>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</si>
  <si>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</si>
  <si>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</si>
  <si>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</si>
  <si>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</si>
  <si>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</si>
  <si>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</si>
  <si>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</si>
  <si>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</si>
  <si>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</si>
  <si>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</si>
  <si>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</si>
  <si>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</si>
  <si>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</si>
  <si>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</si>
  <si>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</si>
  <si>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</si>
  <si>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</si>
  <si>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</si>
  <si>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</si>
  <si>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</si>
  <si>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</si>
  <si>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</si>
  <si>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</si>
  <si>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</si>
  <si>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</si>
  <si>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</si>
  <si>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</si>
  <si>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</si>
  <si>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</si>
  <si>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</si>
  <si>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</si>
  <si>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</si>
  <si>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</si>
  <si>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</si>
  <si>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</si>
  <si>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</si>
  <si>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</si>
  <si>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</si>
  <si>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</si>
  <si>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</si>
  <si>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</si>
  <si>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</si>
  <si>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</si>
  <si>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</si>
  <si>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</si>
  <si>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</si>
  <si>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</si>
  <si>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</si>
  <si>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</si>
  <si>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</si>
  <si>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</si>
  <si>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</si>
  <si>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</si>
  <si>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</si>
  <si>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</si>
  <si>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</si>
  <si>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</si>
  <si>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</si>
  <si>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</si>
  <si>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</si>
  <si>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</si>
  <si>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</si>
  <si>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</si>
  <si>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</si>
  <si>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</si>
  <si>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</si>
  <si>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</si>
  <si>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</si>
  <si>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</si>
  <si>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</si>
  <si>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</si>
  <si>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</si>
  <si>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</si>
  <si>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</si>
  <si>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</si>
  <si>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</si>
  <si>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</si>
  <si>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</si>
  <si>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</si>
  <si>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</si>
  <si>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</si>
  <si>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</si>
  <si>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</si>
  <si>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</si>
  <si>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</si>
  <si>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</si>
  <si>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</si>
  <si>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</si>
  <si>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</si>
  <si>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</si>
  <si>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</si>
  <si>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</si>
  <si>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</si>
  <si>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</si>
  <si>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</si>
  <si>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</si>
  <si>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</si>
  <si>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</si>
  <si>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</si>
  <si>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</si>
  <si>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</si>
  <si>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</si>
  <si>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</si>
  <si>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</si>
  <si>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</si>
  <si>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</si>
  <si>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</si>
  <si>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</si>
  <si>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</si>
  <si>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</si>
  <si>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</si>
  <si>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</si>
  <si>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</si>
  <si>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</si>
  <si>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</si>
  <si>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</si>
  <si>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</si>
  <si>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</si>
  <si>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</si>
  <si>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</si>
  <si>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</si>
  <si>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</si>
  <si>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</si>
  <si>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</si>
  <si>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</si>
  <si>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</si>
  <si>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</si>
  <si>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</si>
  <si>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</si>
  <si>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</si>
  <si>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</si>
  <si>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</si>
  <si>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</si>
  <si>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</si>
  <si>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</si>
  <si>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</si>
  <si>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</si>
  <si>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</si>
  <si>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</si>
  <si>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</si>
  <si>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</si>
  <si>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</si>
  <si>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</si>
  <si>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</si>
  <si>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</si>
  <si>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</si>
  <si>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</si>
  <si>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</si>
  <si>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</si>
  <si>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</si>
  <si>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</si>
  <si>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</si>
  <si>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</si>
  <si>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</si>
  <si>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</si>
  <si>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</si>
  <si>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</si>
  <si>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</si>
  <si>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</si>
  <si>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</si>
  <si>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</si>
  <si>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</si>
  <si>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</si>
  <si>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</si>
  <si>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</si>
  <si>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</si>
  <si>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</si>
  <si>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</si>
  <si>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</si>
  <si>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</si>
  <si>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</si>
  <si>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</si>
  <si>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</si>
  <si>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</si>
  <si>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</si>
  <si>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</si>
  <si>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</si>
  <si>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</si>
  <si>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</si>
  <si>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</si>
  <si>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</si>
  <si>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</si>
  <si>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</si>
  <si>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</si>
  <si>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</si>
  <si>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</si>
  <si>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</si>
  <si>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</si>
  <si>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</si>
  <si>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</si>
  <si>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</si>
  <si>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</si>
  <si>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</si>
  <si>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</si>
  <si>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</si>
  <si>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</si>
  <si>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</si>
  <si>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</si>
  <si>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</si>
  <si>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</si>
  <si>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</si>
  <si>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</si>
  <si>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</si>
  <si>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</si>
  <si>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</si>
  <si>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</si>
  <si>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</si>
  <si>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</si>
  <si>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</si>
  <si>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</si>
  <si>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</si>
  <si>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</si>
  <si>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</si>
  <si>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</si>
  <si>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</si>
  <si>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</si>
  <si>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</si>
  <si>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</si>
  <si>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</si>
  <si>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</si>
  <si>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</si>
  <si>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</si>
  <si>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</si>
  <si>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</si>
  <si>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</si>
  <si>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</si>
  <si>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</si>
  <si>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</si>
  <si>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</si>
  <si>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</si>
  <si>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</si>
  <si>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</si>
  <si>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</si>
  <si>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</si>
  <si>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</si>
  <si>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</si>
  <si>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</si>
  <si>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</si>
  <si>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</si>
  <si>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</si>
  <si>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</si>
  <si>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</si>
  <si>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</si>
  <si>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</si>
  <si>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</si>
  <si>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</si>
  <si>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</si>
  <si>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</si>
  <si>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</si>
  <si>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</si>
  <si>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</si>
  <si>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</si>
  <si>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</si>
  <si>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</si>
  <si>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</si>
  <si>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</si>
  <si>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</si>
  <si>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</si>
  <si>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</si>
  <si>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</si>
  <si>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</si>
  <si>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</si>
  <si>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</si>
  <si>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</si>
  <si>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</si>
  <si>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</si>
  <si>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</si>
  <si>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</si>
  <si>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</si>
  <si>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</si>
  <si>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</si>
  <si>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</si>
  <si>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</si>
  <si>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</si>
  <si>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</si>
  <si>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</si>
  <si>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</si>
  <si>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</si>
  <si>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</si>
  <si>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</si>
  <si>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</si>
  <si>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</si>
  <si>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</si>
  <si>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</si>
  <si>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</si>
  <si>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</si>
  <si>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</si>
  <si>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</si>
  <si>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</si>
  <si>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</si>
  <si>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</si>
  <si>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</si>
  <si>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</si>
  <si>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</si>
  <si>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</si>
  <si>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</si>
  <si>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</si>
  <si>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</si>
  <si>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</si>
  <si>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</si>
  <si>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</si>
  <si>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</si>
  <si>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</si>
  <si>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</si>
  <si>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</si>
  <si>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</si>
  <si>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</si>
  <si>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</si>
  <si>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</si>
  <si>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</si>
  <si>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</si>
  <si>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</si>
  <si>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</si>
  <si>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</si>
  <si>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</si>
  <si>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</si>
  <si>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</si>
  <si>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</si>
  <si>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</si>
  <si>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</si>
  <si>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</si>
  <si>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</si>
  <si>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</si>
  <si>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</si>
  <si>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</si>
  <si>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</si>
  <si>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</si>
  <si>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</si>
  <si>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</si>
  <si>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</si>
  <si>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</si>
  <si>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</si>
  <si>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</si>
  <si>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</si>
  <si>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</si>
  <si>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</si>
  <si>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</si>
  <si>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</si>
  <si>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</si>
  <si>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</si>
  <si>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</si>
  <si>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</si>
  <si>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</si>
  <si>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</si>
  <si>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</si>
  <si>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</si>
  <si>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</si>
  <si>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</si>
  <si>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</si>
  <si>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</si>
  <si>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</si>
  <si>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</si>
  <si>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</si>
  <si>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</si>
  <si>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</si>
  <si>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</si>
  <si>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</si>
  <si>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</si>
  <si>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</si>
  <si>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</si>
  <si>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</si>
  <si>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</si>
  <si>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</si>
  <si>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</si>
  <si>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</si>
  <si>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</si>
  <si>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</si>
  <si>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</si>
  <si>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</si>
  <si>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</si>
  <si>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</si>
  <si>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</si>
  <si>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</si>
  <si>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</si>
  <si>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</si>
  <si>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</si>
  <si>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</si>
  <si>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</si>
  <si>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</si>
  <si>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</si>
  <si>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</si>
  <si>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</si>
  <si>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</si>
  <si>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</si>
  <si>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</si>
  <si>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</si>
  <si>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</si>
  <si>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</si>
  <si>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</si>
  <si>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</si>
  <si>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</si>
  <si>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</si>
  <si>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</si>
  <si>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</si>
  <si>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</si>
  <si>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</si>
  <si>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</si>
  <si>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</si>
  <si>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</si>
  <si>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</si>
  <si>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</si>
  <si>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</si>
  <si>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</si>
  <si>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</si>
  <si>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</si>
  <si>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</si>
  <si>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</si>
  <si>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</si>
  <si>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</si>
  <si>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</si>
  <si>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</si>
  <si>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</si>
  <si>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</si>
  <si>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</si>
  <si>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</si>
  <si>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</si>
  <si>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</si>
  <si>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</si>
  <si>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</si>
  <si>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</si>
  <si>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</si>
  <si>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</si>
  <si>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</si>
  <si>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</si>
  <si>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</si>
  <si>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</si>
  <si>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</si>
  <si>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</si>
  <si>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</si>
  <si>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</si>
  <si>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</si>
  <si>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</si>
  <si>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</si>
  <si>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</si>
  <si>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</si>
  <si>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</si>
  <si>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</si>
  <si>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</si>
  <si>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</si>
  <si>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</si>
  <si>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</si>
  <si>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</si>
  <si>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</si>
  <si>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</si>
  <si>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</si>
  <si>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</si>
  <si>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</si>
  <si>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</si>
  <si>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</si>
  <si>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</si>
  <si>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</si>
  <si>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</si>
  <si>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</si>
  <si>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</si>
  <si>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</si>
  <si>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</si>
  <si>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</si>
  <si>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</si>
  <si>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</si>
  <si>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</si>
  <si>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</si>
  <si>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</si>
  <si>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</si>
  <si>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</si>
  <si>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</si>
  <si>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</si>
  <si>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</si>
  <si>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</si>
  <si>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</si>
  <si>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</si>
  <si>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</si>
  <si>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</si>
  <si>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</si>
  <si>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</si>
  <si>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</si>
  <si>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</si>
  <si>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</si>
  <si>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</si>
  <si>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</si>
  <si>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</si>
  <si>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</si>
  <si>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</si>
  <si>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</si>
  <si>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</si>
  <si>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</si>
  <si>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</si>
  <si>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</si>
  <si>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</si>
  <si>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</si>
  <si>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</si>
  <si>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</si>
  <si>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</si>
  <si>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</si>
  <si>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</si>
  <si>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</si>
  <si>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</si>
  <si>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</si>
  <si>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</si>
  <si>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</si>
  <si>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</si>
  <si>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</si>
  <si>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</si>
  <si>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</si>
  <si>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</si>
  <si>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</si>
  <si>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</si>
  <si>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</si>
  <si>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</si>
  <si>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</si>
  <si>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</si>
  <si>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</si>
  <si>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</si>
  <si>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</si>
  <si>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</si>
  <si>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</si>
  <si>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</si>
  <si>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</si>
  <si>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</si>
  <si>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</si>
  <si>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</si>
  <si>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</si>
  <si>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</si>
  <si>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</si>
  <si>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</si>
  <si>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</si>
  <si>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</si>
  <si>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</si>
  <si>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</si>
  <si>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</si>
  <si>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</si>
  <si>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</si>
  <si>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</si>
  <si>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</si>
  <si>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</si>
  <si>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</si>
  <si>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</si>
  <si>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</si>
  <si>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</si>
  <si>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</si>
  <si>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</si>
  <si>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</si>
  <si>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</si>
  <si>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</si>
  <si>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</si>
  <si>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</si>
  <si>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</si>
  <si>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</si>
  <si>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</si>
  <si>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</si>
  <si>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</si>
  <si>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</si>
  <si>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</si>
  <si>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</si>
  <si>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</si>
  <si>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</si>
  <si>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</si>
  <si>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</si>
  <si>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</si>
  <si>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</si>
  <si>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</si>
  <si>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</si>
  <si>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</si>
  <si>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</si>
  <si>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</si>
  <si>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</si>
  <si>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</si>
  <si>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</si>
  <si>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</si>
  <si>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</si>
  <si>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</si>
  <si>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</si>
  <si>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</si>
  <si>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</si>
  <si>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</si>
  <si>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</si>
  <si>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</si>
  <si>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</si>
  <si>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</si>
  <si>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</si>
  <si>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</si>
  <si>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</si>
  <si>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</si>
  <si>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</si>
  <si>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</si>
  <si>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</si>
  <si>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</si>
  <si>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</si>
  <si>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</si>
  <si>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</si>
  <si>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</si>
  <si>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</si>
  <si>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</si>
  <si>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</si>
  <si>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</si>
  <si>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</si>
  <si>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</si>
  <si>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</si>
  <si>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</si>
  <si>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</si>
  <si>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</si>
  <si>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</si>
  <si>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</si>
  <si>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</si>
  <si>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</si>
  <si>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</si>
  <si>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</si>
  <si>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</si>
  <si>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</si>
  <si>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</si>
  <si>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</si>
  <si>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</si>
  <si>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</si>
  <si>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</si>
  <si>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</si>
  <si>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</si>
  <si>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</si>
  <si>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</si>
  <si>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</si>
  <si>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</si>
  <si>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</si>
  <si>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</si>
  <si>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</si>
  <si>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</si>
  <si>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</si>
  <si>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</si>
  <si>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</si>
  <si>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</si>
  <si>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</si>
  <si>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</si>
  <si>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</si>
  <si>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</si>
  <si>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</si>
  <si>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</si>
  <si>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</si>
  <si>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</si>
  <si>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</si>
  <si>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</si>
  <si>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</si>
  <si>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</si>
  <si>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</si>
  <si>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</si>
  <si>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</si>
  <si>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</si>
  <si>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</si>
  <si>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</si>
  <si>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</si>
  <si>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</si>
  <si>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</si>
  <si>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</si>
  <si>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</si>
  <si>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</si>
  <si>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</si>
  <si>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</si>
  <si>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</si>
  <si>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</si>
  <si>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</si>
  <si>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</si>
  <si>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</si>
  <si>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</si>
  <si>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</si>
  <si>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</si>
  <si>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</si>
  <si>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</si>
  <si>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</si>
  <si>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</si>
  <si>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</si>
  <si>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</si>
  <si>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</si>
  <si>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</si>
  <si>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</si>
  <si>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</si>
  <si>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</si>
  <si>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</si>
  <si>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</si>
  <si>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</si>
  <si>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</si>
  <si>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</si>
  <si>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</si>
  <si>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</si>
  <si>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</si>
  <si>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</si>
  <si>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</si>
  <si>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</si>
  <si>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</si>
  <si>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</si>
  <si>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</si>
  <si>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</si>
  <si>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</si>
  <si>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</si>
  <si>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</si>
  <si>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</si>
  <si>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</si>
  <si>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</si>
  <si>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</si>
  <si>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</si>
  <si>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</si>
  <si>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</si>
  <si>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</si>
  <si>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</si>
  <si>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</si>
  <si>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</si>
  <si>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</si>
  <si>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</si>
  <si>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</si>
  <si>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</si>
  <si>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</si>
  <si>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</si>
  <si>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</si>
  <si>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</si>
  <si>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</si>
  <si>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</si>
  <si>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</si>
  <si>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</si>
  <si>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</si>
  <si>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</si>
  <si>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</si>
  <si>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</si>
  <si>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</si>
  <si>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</si>
  <si>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</si>
  <si>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</si>
  <si>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</si>
  <si>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</si>
  <si>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</si>
  <si>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</si>
  <si>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</si>
  <si>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</si>
  <si>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</si>
  <si>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</si>
  <si>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</si>
  <si>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</si>
  <si>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</si>
  <si>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</si>
  <si>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</si>
  <si>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</si>
  <si>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</si>
  <si>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</si>
  <si>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</si>
  <si>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</si>
  <si>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</si>
  <si>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</si>
  <si>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</si>
  <si>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</si>
  <si>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</si>
  <si>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</si>
  <si>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</si>
  <si>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</si>
  <si>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</si>
  <si>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</si>
  <si>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</si>
  <si>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</si>
  <si>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</si>
  <si>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</si>
  <si>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</si>
  <si>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</si>
  <si>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</si>
  <si>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</si>
  <si>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</si>
  <si>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</si>
  <si>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</si>
  <si>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</si>
  <si>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</si>
  <si>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</si>
  <si>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</si>
  <si>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</si>
  <si>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</si>
  <si>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</si>
  <si>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</si>
  <si>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</si>
  <si>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</si>
  <si>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</si>
  <si>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</si>
  <si>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</si>
  <si>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</si>
  <si>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</si>
  <si>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</si>
  <si>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</si>
  <si>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</si>
  <si>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</si>
  <si>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</si>
  <si>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</si>
  <si>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</si>
  <si>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</si>
  <si>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</si>
  <si>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</si>
  <si>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</si>
  <si>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</si>
  <si>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</si>
  <si>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</si>
  <si>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</si>
  <si>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</si>
  <si>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</si>
  <si>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</si>
  <si>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</si>
  <si>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</si>
  <si>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</si>
  <si>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</si>
  <si>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</si>
  <si>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</si>
  <si>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</si>
  <si>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</si>
  <si>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</si>
  <si>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</si>
  <si>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</si>
  <si>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</si>
  <si>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</si>
  <si>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</si>
  <si>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</si>
  <si>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</si>
  <si>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</si>
  <si>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</si>
  <si>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</si>
  <si>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</si>
  <si>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</si>
  <si>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</si>
  <si>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</si>
  <si>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</si>
  <si>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</si>
  <si>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</si>
  <si>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</si>
  <si>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</si>
  <si>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</si>
  <si>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</si>
  <si>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</si>
  <si>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</si>
  <si>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</si>
  <si>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</si>
  <si>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</si>
  <si>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</si>
  <si>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</si>
  <si>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</si>
  <si>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</si>
  <si>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</si>
  <si>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</si>
  <si>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</si>
  <si>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</si>
  <si>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</si>
  <si>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</si>
  <si>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</si>
  <si>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</si>
  <si>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</si>
  <si>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</si>
  <si>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</si>
  <si>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</si>
  <si>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</si>
  <si>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</si>
  <si>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</si>
  <si>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</si>
  <si>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</si>
  <si>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</si>
  <si>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</si>
  <si>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</si>
  <si>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</si>
  <si>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</si>
  <si>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</si>
  <si>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</si>
  <si>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</si>
  <si>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</si>
  <si>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</si>
  <si>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</si>
  <si>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</si>
  <si>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</si>
  <si>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</si>
  <si>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</si>
  <si>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</si>
  <si>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</si>
  <si>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</si>
  <si>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</si>
  <si>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</si>
  <si>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</si>
  <si>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</si>
  <si>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</si>
  <si>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</si>
  <si>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</si>
  <si>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</si>
  <si>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</si>
  <si>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</si>
  <si>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</si>
  <si>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</si>
  <si>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</si>
  <si>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</si>
  <si>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</si>
  <si>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</si>
  <si>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</si>
  <si>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</si>
  <si>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</si>
  <si>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</si>
  <si>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</si>
  <si>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</si>
  <si>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</si>
  <si>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</si>
  <si>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</si>
  <si>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</si>
  <si>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</si>
  <si>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</si>
  <si>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</si>
  <si>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</si>
  <si>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</si>
  <si>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</si>
  <si>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</si>
  <si>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</si>
  <si>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</si>
  <si>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</si>
  <si>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</si>
  <si>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</si>
  <si>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</si>
  <si>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</si>
  <si>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</si>
  <si>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</si>
  <si>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</si>
  <si>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</si>
  <si>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</si>
  <si>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</si>
  <si>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</si>
  <si>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</si>
  <si>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</si>
  <si>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</si>
  <si>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</si>
  <si>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</si>
  <si>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</si>
  <si>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</si>
  <si>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</si>
  <si>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</si>
  <si>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</si>
  <si>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</si>
  <si>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</si>
  <si>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</si>
  <si>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</si>
  <si>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</si>
  <si>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</si>
  <si>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</si>
  <si>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</si>
  <si>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</si>
  <si>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</si>
  <si>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</si>
  <si>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</si>
  <si>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</si>
  <si>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</si>
  <si>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</si>
  <si>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</si>
  <si>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</si>
  <si>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</si>
  <si>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</si>
  <si>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</si>
  <si>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</si>
  <si>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</si>
  <si>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</si>
  <si>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</si>
  <si>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</si>
  <si>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</si>
  <si>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</si>
  <si>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</si>
  <si>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</si>
  <si>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</si>
  <si>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</si>
  <si>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</si>
  <si>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</si>
  <si>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</si>
  <si>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</si>
  <si>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</si>
  <si>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</si>
  <si>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</si>
  <si>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</si>
  <si>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</si>
  <si>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</si>
  <si>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</si>
  <si>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</si>
  <si>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</si>
  <si>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</si>
  <si>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</si>
  <si>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</si>
  <si>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</si>
  <si>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</si>
  <si>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</si>
  <si>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</si>
  <si>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</si>
  <si>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</si>
  <si>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</si>
  <si>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</si>
  <si>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</si>
  <si>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</si>
  <si>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</si>
  <si>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</si>
  <si>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</si>
  <si>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</si>
  <si>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</si>
  <si>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</si>
  <si>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</si>
  <si>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</si>
  <si>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</si>
  <si>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</si>
  <si>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</si>
  <si>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</si>
  <si>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</si>
  <si>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</si>
  <si>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</si>
  <si>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</si>
  <si>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</si>
  <si>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</si>
  <si>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</si>
  <si>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</si>
  <si>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</si>
  <si>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</si>
  <si>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</si>
  <si>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</si>
  <si>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</si>
  <si>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</si>
  <si>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</si>
  <si>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</si>
  <si>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</si>
  <si>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</si>
  <si>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</si>
  <si>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</si>
  <si>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</si>
  <si>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</si>
  <si>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</si>
  <si>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</si>
  <si>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</si>
  <si>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</si>
  <si>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</si>
  <si>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</si>
  <si>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</si>
  <si>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</si>
  <si>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</si>
  <si>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</si>
  <si>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</si>
  <si>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</si>
  <si>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</si>
  <si>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</si>
  <si>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</si>
  <si>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</si>
  <si>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</si>
  <si>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</si>
  <si>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</si>
  <si>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</si>
  <si>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</si>
  <si>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</si>
  <si>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</si>
  <si>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</si>
  <si>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</si>
  <si>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</si>
  <si>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</si>
  <si>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</si>
  <si>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</si>
  <si>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</si>
  <si>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</si>
  <si>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</si>
  <si>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</si>
  <si>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</si>
  <si>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</si>
  <si>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</si>
  <si>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</si>
  <si>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</si>
  <si>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</si>
  <si>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</si>
  <si>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</si>
  <si>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</si>
  <si>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</si>
  <si>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</si>
  <si>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</si>
  <si>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</si>
  <si>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</si>
  <si>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</si>
  <si>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</si>
  <si>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</si>
  <si>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</si>
  <si>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</si>
  <si>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</si>
  <si>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</si>
  <si>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</si>
  <si>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</si>
  <si>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</si>
  <si>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</si>
  <si>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</si>
  <si>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</si>
  <si>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</si>
  <si>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</si>
  <si>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</si>
  <si>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</si>
  <si>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</si>
  <si>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</si>
  <si>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</si>
  <si>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</si>
  <si>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</si>
  <si>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</si>
  <si>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</si>
  <si>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</si>
  <si>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</si>
  <si>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</si>
  <si>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</si>
  <si>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</si>
  <si>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</si>
  <si>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</si>
  <si>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</si>
  <si>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</si>
  <si>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</si>
  <si>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</si>
  <si>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</si>
  <si>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</si>
  <si>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</si>
  <si>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</si>
  <si>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</si>
  <si>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</si>
  <si>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</si>
  <si>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</si>
  <si>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</si>
  <si>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</si>
  <si>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</si>
  <si>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</si>
  <si>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</si>
  <si>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</si>
  <si>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</si>
  <si>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</si>
  <si>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</si>
  <si>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</si>
  <si>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</si>
  <si>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</si>
  <si>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</si>
  <si>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</si>
  <si>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</si>
  <si>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</si>
  <si>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</si>
  <si>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</si>
  <si>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</si>
  <si>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</si>
  <si>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</si>
  <si>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</si>
  <si>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</si>
  <si>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</si>
  <si>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</si>
  <si>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</si>
  <si>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</si>
  <si>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</si>
  <si>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</si>
  <si>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</si>
  <si>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</si>
  <si>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</si>
  <si>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</si>
  <si>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</si>
  <si>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</si>
  <si>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</si>
  <si>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</si>
  <si>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</si>
  <si>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</si>
  <si>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</si>
  <si>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</si>
  <si>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</si>
  <si>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</si>
  <si>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</si>
  <si>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</si>
  <si>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</si>
  <si>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</si>
  <si>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</si>
  <si>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</si>
  <si>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</si>
  <si>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</si>
  <si>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</si>
  <si>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</si>
  <si>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</si>
  <si>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</si>
  <si>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</si>
  <si>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</si>
  <si>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</si>
  <si>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</si>
  <si>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</si>
  <si>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</si>
  <si>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</si>
  <si>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</si>
  <si>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</si>
  <si>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</si>
  <si>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</si>
  <si>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</si>
  <si>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</si>
  <si>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</si>
  <si>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</si>
  <si>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</si>
  <si>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</si>
  <si>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</si>
  <si>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</si>
  <si>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</si>
  <si>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</si>
  <si>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</si>
  <si>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</si>
  <si>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</si>
  <si>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</si>
  <si>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</si>
  <si>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</si>
  <si>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</si>
  <si>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</si>
  <si>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</si>
  <si>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</si>
  <si>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</si>
  <si>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</si>
  <si>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</si>
  <si>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</si>
  <si>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</si>
  <si>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</si>
  <si>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</si>
  <si>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</si>
  <si>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</si>
  <si>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</si>
  <si>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</si>
  <si>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</si>
  <si>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</si>
  <si>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</si>
  <si>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</si>
  <si>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</si>
  <si>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</si>
  <si>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</si>
  <si>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</si>
  <si>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</si>
  <si>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</si>
  <si>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</si>
  <si>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</si>
  <si>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</si>
  <si>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</si>
  <si>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</si>
  <si>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</si>
  <si>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</si>
  <si>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</si>
  <si>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</si>
  <si>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</si>
  <si>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</si>
  <si>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</si>
  <si>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</si>
  <si>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</si>
  <si>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</si>
  <si>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</si>
  <si>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</si>
  <si>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</si>
  <si>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</si>
  <si>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</si>
  <si>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</si>
  <si>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</si>
  <si>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</si>
  <si>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</si>
  <si>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</si>
  <si>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</si>
  <si>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</si>
  <si>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</si>
  <si>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</si>
  <si>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</si>
  <si>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</si>
  <si>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</si>
  <si>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</si>
  <si>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</si>
  <si>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</si>
  <si>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</si>
  <si>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</si>
  <si>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</si>
  <si>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</si>
  <si>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</si>
  <si>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</si>
  <si>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</si>
  <si>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</si>
  <si>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</si>
  <si>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</si>
  <si>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</si>
  <si>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</si>
  <si>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</si>
  <si>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</si>
  <si>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</si>
  <si>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</si>
  <si>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</si>
  <si>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</si>
  <si>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</si>
  <si>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</si>
  <si>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</si>
  <si>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</si>
  <si>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</si>
  <si>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</si>
  <si>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</si>
  <si>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</si>
  <si>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</si>
  <si>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</si>
  <si>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</si>
  <si>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</si>
  <si>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</si>
  <si>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</si>
  <si>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</si>
  <si>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</si>
  <si>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</si>
  <si>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</si>
  <si>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</si>
  <si>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</si>
  <si>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</si>
  <si>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</si>
  <si>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</si>
  <si>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</si>
  <si>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</si>
  <si>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</si>
  <si>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</si>
  <si>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</si>
  <si>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</si>
  <si>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</si>
  <si>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</si>
  <si>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</si>
  <si>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</si>
  <si>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</si>
  <si>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</si>
  <si>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</si>
  <si>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</si>
  <si>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</si>
  <si>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</si>
  <si>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</si>
  <si>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</si>
  <si>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</si>
  <si>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</si>
  <si>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</si>
  <si>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</si>
  <si>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</si>
  <si>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</si>
  <si>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</si>
  <si>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</si>
  <si>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</si>
  <si>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</si>
  <si>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</si>
  <si>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</si>
  <si>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</si>
  <si>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</si>
  <si>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</si>
  <si>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</si>
  <si>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</si>
  <si>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</si>
  <si>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</si>
  <si>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</si>
  <si>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</si>
  <si>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</si>
  <si>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</si>
  <si>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</si>
  <si>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</si>
  <si>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</si>
  <si>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</si>
  <si>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</si>
  <si>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</si>
  <si>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</si>
  <si>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</si>
  <si>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</si>
  <si>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</si>
  <si>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</si>
  <si>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</si>
  <si>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</si>
  <si>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</si>
  <si>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</si>
  <si>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</si>
  <si>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</si>
  <si>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</si>
  <si>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</si>
  <si>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</si>
  <si>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</si>
  <si>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</si>
  <si>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</si>
  <si>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</si>
  <si>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</si>
  <si>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</si>
  <si>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</si>
  <si>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</si>
  <si>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</si>
  <si>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</si>
  <si>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</si>
  <si>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</si>
  <si>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</si>
  <si>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</si>
  <si>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</si>
  <si>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</si>
  <si>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</si>
  <si>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</si>
  <si>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</si>
  <si>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</si>
  <si>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</si>
  <si>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</si>
  <si>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</si>
  <si>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</si>
  <si>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</si>
  <si>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</si>
  <si>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</si>
  <si>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</si>
  <si>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</si>
  <si>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</si>
  <si>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</si>
  <si>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</si>
  <si>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</si>
  <si>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</si>
  <si>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</si>
  <si>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</si>
  <si>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</si>
  <si>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</si>
  <si>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</si>
  <si>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</si>
  <si>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</si>
  <si>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</si>
  <si>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</si>
  <si>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</si>
  <si>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</si>
  <si>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</si>
  <si>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</si>
  <si>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</si>
  <si>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</si>
  <si>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</si>
  <si>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</si>
  <si>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</si>
  <si>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</si>
  <si>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</si>
  <si>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</si>
  <si>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</si>
  <si>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</si>
  <si>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</si>
  <si>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</si>
  <si>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</si>
  <si>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</si>
  <si>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</si>
  <si>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</si>
  <si>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</si>
  <si>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</si>
  <si>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</si>
  <si>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</si>
  <si>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</si>
  <si>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</si>
  <si>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</si>
  <si>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</si>
  <si>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</si>
  <si>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</si>
  <si>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</si>
  <si>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</si>
  <si>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</si>
  <si>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</si>
  <si>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</si>
  <si>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</si>
  <si>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</si>
  <si>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</si>
  <si>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</si>
  <si>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</si>
  <si>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</si>
  <si>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</si>
  <si>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</si>
  <si>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</si>
  <si>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</si>
  <si>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</si>
  <si>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</si>
  <si>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</si>
  <si>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</si>
  <si>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</si>
  <si>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</si>
  <si>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</si>
  <si>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</si>
  <si>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</si>
  <si>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</si>
  <si>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</si>
  <si>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</si>
  <si>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</si>
  <si>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</si>
  <si>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</si>
  <si>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</si>
  <si>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</si>
  <si>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</si>
  <si>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</si>
  <si>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</si>
  <si>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</si>
  <si>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</si>
  <si>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</si>
  <si>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</si>
  <si>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</si>
  <si>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</si>
  <si>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</si>
  <si>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</si>
  <si>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</si>
  <si>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</si>
  <si>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</si>
  <si>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</si>
  <si>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</si>
  <si>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</si>
  <si>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</si>
  <si>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</si>
  <si>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</si>
  <si>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</si>
  <si>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</si>
  <si>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</si>
  <si>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</si>
  <si>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</si>
  <si>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</si>
  <si>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</si>
  <si>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</si>
  <si>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</si>
  <si>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</si>
  <si>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</si>
  <si>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</si>
  <si>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</si>
  <si>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</si>
  <si>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</si>
  <si>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</si>
  <si>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</si>
  <si>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</si>
  <si>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</si>
  <si>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</si>
  <si>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</si>
  <si>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</si>
  <si>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</si>
  <si>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</si>
  <si>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</si>
  <si>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</si>
  <si>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</si>
  <si>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</si>
  <si>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</si>
  <si>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</si>
  <si>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</si>
  <si>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</si>
  <si>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</si>
  <si>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</si>
  <si>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</si>
  <si>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</si>
  <si>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</si>
  <si>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</si>
  <si>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</si>
  <si>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</si>
  <si>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</si>
  <si>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</si>
  <si>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</si>
  <si>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</si>
  <si>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</si>
  <si>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</si>
  <si>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</si>
  <si>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</si>
  <si>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</si>
  <si>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</si>
  <si>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</si>
  <si>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</si>
  <si>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</si>
  <si>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</si>
  <si>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</si>
  <si>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</si>
  <si>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</si>
  <si>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</si>
  <si>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</si>
  <si>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</si>
  <si>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</si>
  <si>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</si>
  <si>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</si>
  <si>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</si>
  <si>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</si>
  <si>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</si>
  <si>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</si>
  <si>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</si>
  <si>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</si>
  <si>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</si>
  <si>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</si>
  <si>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</si>
  <si>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</si>
  <si>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</si>
  <si>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</si>
  <si>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</si>
  <si>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</si>
  <si>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</si>
  <si>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</si>
  <si>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</si>
  <si>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</si>
  <si>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</si>
  <si>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</si>
  <si>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</si>
  <si>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</si>
  <si>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</si>
  <si>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</si>
  <si>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</si>
  <si>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</si>
  <si>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</si>
  <si>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</si>
  <si>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</si>
  <si>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</si>
  <si>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</si>
  <si>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</si>
  <si>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</si>
  <si>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</si>
  <si>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</si>
  <si>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</si>
  <si>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</si>
  <si>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</si>
  <si>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</si>
  <si>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</si>
  <si>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</si>
  <si>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</si>
  <si>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</si>
  <si>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</si>
  <si>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</si>
  <si>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</si>
  <si>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</si>
  <si>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</si>
  <si>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</si>
  <si>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</si>
  <si>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</si>
  <si>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</si>
  <si>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</si>
  <si>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</si>
  <si>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</si>
  <si>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</si>
  <si>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</si>
  <si>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</si>
  <si>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</si>
  <si>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</si>
  <si>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</si>
  <si>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</si>
  <si>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</si>
  <si>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</si>
  <si>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</si>
  <si>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</si>
  <si>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</si>
  <si>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</si>
  <si>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</si>
  <si>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</si>
  <si>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</si>
  <si>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</si>
  <si>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</si>
  <si>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</si>
  <si>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</si>
  <si>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</si>
  <si>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</si>
  <si>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</si>
  <si>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</si>
  <si>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</si>
  <si>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</si>
  <si>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</si>
  <si>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</si>
  <si>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</si>
  <si>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</si>
  <si>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</si>
  <si>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</si>
  <si>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</si>
  <si>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</si>
  <si>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</si>
  <si>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</si>
  <si>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</si>
  <si>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</si>
  <si>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</si>
  <si>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</si>
  <si>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</si>
  <si>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</si>
  <si>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</si>
  <si>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</si>
  <si>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</si>
  <si>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</si>
  <si>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</si>
  <si>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</si>
  <si>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</si>
  <si>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</si>
  <si>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</si>
  <si>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</si>
  <si>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</si>
  <si>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</si>
  <si>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</si>
  <si>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</si>
  <si>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</si>
  <si>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</si>
  <si>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</si>
  <si>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</si>
  <si>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</si>
  <si>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</si>
  <si>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</si>
  <si>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</si>
  <si>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</si>
  <si>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</si>
  <si>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</si>
  <si>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</si>
  <si>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</si>
  <si>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</si>
  <si>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</si>
  <si>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</si>
  <si>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</si>
  <si>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</si>
  <si>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</si>
  <si>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</si>
  <si>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</si>
  <si>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</si>
  <si>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</si>
  <si>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</si>
  <si>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</si>
  <si>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</si>
  <si>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</si>
  <si>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</si>
  <si>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</si>
  <si>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</si>
  <si>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</si>
  <si>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</si>
  <si>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</si>
  <si>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</si>
  <si>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</si>
  <si>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</si>
  <si>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</si>
  <si>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</si>
  <si>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</si>
  <si>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</si>
  <si>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</si>
  <si>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</si>
  <si>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</si>
  <si>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</si>
  <si>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</si>
  <si>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</si>
  <si>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</si>
  <si>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</si>
  <si>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</si>
  <si>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</si>
  <si>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</si>
  <si>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</si>
  <si>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</si>
  <si>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</si>
  <si>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</si>
  <si>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</si>
  <si>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</si>
  <si>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</si>
  <si>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</si>
  <si>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</si>
  <si>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</si>
  <si>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</si>
  <si>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</si>
  <si>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</si>
  <si>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</si>
  <si>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</si>
  <si>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</si>
  <si>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</si>
  <si>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</si>
  <si>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</si>
  <si>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</si>
  <si>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</si>
  <si>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</si>
  <si>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</si>
  <si>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</si>
  <si>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</si>
  <si>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</si>
  <si>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</si>
  <si>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</si>
  <si>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</si>
  <si>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</si>
  <si>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</si>
  <si>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</si>
  <si>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</si>
  <si>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</si>
  <si>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</si>
  <si>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</si>
  <si>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</si>
  <si>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</si>
  <si>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</si>
  <si>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</si>
  <si>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</si>
  <si>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</si>
  <si>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</si>
  <si>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</si>
  <si>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</si>
  <si>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</si>
  <si>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</si>
  <si>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</si>
  <si>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</si>
  <si>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</si>
  <si>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</si>
  <si>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</si>
  <si>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</si>
  <si>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</si>
  <si>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</si>
  <si>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</si>
  <si>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</si>
  <si>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</si>
  <si>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</si>
  <si>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</si>
  <si>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</si>
  <si>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</si>
  <si>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</si>
  <si>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</si>
  <si>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</si>
  <si>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</si>
  <si>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</si>
  <si>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</si>
  <si>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</si>
  <si>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</si>
  <si>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</si>
  <si>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</si>
  <si>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</si>
  <si>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</si>
  <si>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</si>
  <si>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</si>
  <si>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</si>
  <si>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</si>
  <si>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</si>
  <si>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</si>
  <si>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</si>
  <si>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</si>
  <si>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</si>
  <si>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</si>
  <si>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</si>
  <si>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</si>
  <si>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</si>
  <si>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</si>
  <si>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</si>
  <si>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</si>
  <si>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</si>
  <si>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</si>
  <si>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</si>
  <si>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</si>
  <si>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</si>
  <si>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</si>
  <si>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</si>
  <si>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</si>
  <si>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</si>
  <si>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</si>
  <si>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</si>
  <si>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</si>
  <si>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</si>
  <si>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</si>
  <si>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</si>
  <si>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</si>
  <si>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</si>
  <si>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</si>
  <si>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</si>
  <si>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</si>
  <si>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</si>
  <si>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</si>
  <si>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</si>
  <si>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</si>
  <si>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</si>
  <si>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</si>
  <si>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</si>
  <si>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</si>
  <si>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</si>
  <si>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</si>
  <si>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</si>
  <si>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</si>
  <si>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</si>
  <si>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</si>
  <si>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</si>
  <si>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</si>
  <si>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</si>
  <si>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</si>
  <si>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</si>
  <si>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</si>
  <si>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</si>
  <si>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</si>
  <si>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</si>
  <si>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</si>
  <si>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</si>
  <si>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</si>
  <si>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</si>
  <si>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</si>
  <si>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</si>
  <si>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</si>
  <si>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</si>
  <si>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</si>
  <si>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</si>
  <si>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</si>
  <si>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</si>
  <si>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</si>
  <si>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</si>
  <si>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</si>
  <si>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</si>
  <si>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</si>
  <si>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</si>
  <si>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</si>
  <si>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</si>
  <si>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</si>
  <si>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</si>
  <si>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</si>
  <si>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</si>
  <si>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</si>
  <si>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</si>
  <si>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</si>
  <si>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</si>
  <si>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</si>
  <si>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</si>
  <si>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</si>
  <si>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</si>
  <si>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</si>
  <si>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</si>
  <si>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</si>
  <si>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</si>
  <si>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</si>
  <si>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</si>
  <si>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</si>
  <si>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</si>
  <si>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</si>
  <si>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</si>
  <si>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</si>
  <si>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</si>
  <si>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</si>
  <si>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</si>
  <si>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</si>
  <si>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</si>
  <si>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</si>
  <si>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</si>
  <si>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</si>
  <si>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</si>
  <si>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</si>
  <si>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</si>
  <si>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</si>
  <si>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</si>
  <si>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</si>
  <si>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</si>
  <si>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</si>
  <si>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</si>
  <si>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</si>
  <si>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</si>
  <si>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</si>
  <si>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</si>
  <si>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</si>
  <si>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</si>
  <si>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</si>
  <si>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</si>
  <si>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</si>
  <si>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</si>
  <si>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</si>
  <si>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</si>
  <si>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</si>
  <si>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</si>
  <si>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</si>
  <si>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</si>
  <si>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</si>
  <si>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</si>
  <si>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</si>
  <si>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</si>
  <si>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</si>
  <si>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</si>
  <si>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</si>
  <si>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</si>
  <si>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</si>
  <si>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</si>
  <si>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</si>
  <si>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</si>
  <si>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</si>
  <si>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</si>
  <si>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</si>
  <si>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</si>
  <si>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</si>
  <si>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</si>
  <si>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</si>
  <si>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</si>
  <si>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</si>
  <si>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</si>
  <si>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</si>
  <si>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</si>
  <si>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</si>
  <si>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</si>
  <si>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</si>
  <si>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</si>
  <si>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</si>
  <si>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</si>
  <si>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</si>
  <si>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</si>
  <si>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</si>
  <si>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</si>
  <si>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</si>
  <si>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</si>
  <si>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</si>
  <si>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</si>
  <si>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</si>
  <si>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</si>
  <si>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</si>
  <si>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</si>
  <si>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</si>
  <si>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</si>
  <si>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</si>
  <si>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</si>
  <si>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</si>
  <si>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</si>
  <si>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</si>
  <si>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</si>
  <si>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</si>
  <si>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</si>
  <si>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</si>
  <si>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</si>
  <si>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</si>
  <si>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</si>
  <si>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</si>
  <si>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</si>
  <si>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</si>
  <si>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</si>
  <si>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</si>
  <si>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</si>
  <si>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</si>
  <si>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</si>
  <si>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</si>
  <si>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</si>
  <si>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</si>
  <si>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</si>
  <si>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</si>
  <si>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</si>
  <si>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</si>
  <si>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</si>
  <si>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</si>
  <si>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</si>
  <si>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</si>
  <si>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</si>
  <si>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</si>
  <si>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</si>
  <si>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</si>
  <si>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</si>
  <si>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</si>
  <si>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</si>
  <si>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</si>
  <si>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</si>
  <si>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</si>
  <si>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</si>
  <si>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</si>
  <si>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</si>
  <si>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</si>
  <si>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</si>
  <si>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</si>
  <si>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</si>
  <si>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</si>
  <si>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</si>
  <si>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</si>
  <si>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</si>
  <si>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</si>
  <si>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</si>
  <si>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</si>
  <si>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</si>
  <si>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</si>
  <si>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</si>
  <si>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</si>
  <si>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</si>
  <si>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</si>
  <si>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</si>
  <si>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</si>
  <si>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</si>
  <si>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</si>
  <si>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</si>
  <si>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</si>
  <si>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</si>
  <si>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</si>
  <si>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</si>
  <si>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</si>
  <si>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</si>
  <si>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</si>
  <si>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</si>
  <si>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</si>
  <si>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</si>
  <si>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</si>
  <si>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</si>
  <si>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</si>
  <si>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</si>
  <si>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</si>
  <si>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</si>
  <si>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</si>
  <si>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</si>
  <si>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</si>
  <si>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</si>
  <si>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</si>
  <si>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</si>
  <si>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</si>
  <si>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</si>
  <si>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</si>
  <si>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</si>
  <si>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</si>
  <si>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</si>
  <si>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</si>
  <si>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</si>
  <si>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</si>
  <si>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</si>
  <si>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</si>
  <si>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</si>
  <si>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</si>
  <si>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</si>
  <si>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</si>
  <si>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</si>
  <si>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</si>
  <si>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</si>
  <si>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</si>
  <si>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</si>
  <si>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</si>
  <si>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</si>
  <si>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</si>
  <si>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</si>
  <si>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</si>
  <si>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</si>
  <si>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</si>
  <si>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</si>
  <si>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</si>
  <si>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</si>
  <si>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</si>
  <si>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</si>
  <si>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</si>
  <si>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</si>
  <si>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</si>
  <si>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</si>
  <si>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</si>
  <si>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</si>
  <si>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</si>
  <si>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</si>
  <si>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</si>
  <si>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</si>
  <si>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</si>
  <si>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</si>
  <si>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</si>
  <si>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</si>
  <si>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</si>
  <si>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</si>
  <si>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</si>
  <si>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</si>
  <si>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</si>
  <si>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</si>
  <si>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</si>
  <si>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</si>
  <si>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</si>
  <si>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</si>
  <si>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</si>
  <si>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</si>
  <si>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</si>
  <si>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</si>
  <si>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</si>
  <si>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</si>
  <si>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</si>
  <si>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</si>
  <si>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</si>
  <si>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</si>
  <si>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</si>
  <si>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</si>
  <si>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</si>
  <si>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</si>
  <si>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</si>
  <si>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</si>
  <si>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</si>
  <si>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</si>
  <si>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</si>
  <si>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</si>
  <si>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</si>
  <si>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</si>
  <si>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</si>
  <si>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</si>
  <si>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</si>
  <si>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</si>
  <si>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</si>
  <si>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</si>
  <si>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</si>
  <si>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</si>
  <si>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</si>
  <si>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</si>
  <si>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</si>
  <si>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</si>
  <si>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</si>
  <si>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</si>
  <si>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</si>
  <si>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</si>
  <si>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</si>
  <si>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</si>
  <si>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</si>
  <si>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</si>
  <si>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</si>
  <si>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</si>
  <si>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</si>
  <si>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</si>
  <si>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</si>
  <si>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</si>
  <si>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</si>
  <si>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</si>
  <si>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</si>
  <si>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</si>
  <si>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</si>
  <si>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</si>
  <si>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</si>
  <si>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</si>
  <si>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</si>
  <si>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</si>
  <si>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</si>
  <si>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</si>
  <si>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</si>
  <si>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</si>
  <si>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</si>
  <si>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</si>
  <si>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</si>
  <si>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</si>
  <si>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</si>
  <si>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</si>
  <si>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</si>
  <si>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</si>
  <si>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</si>
  <si>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</si>
  <si>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</si>
  <si>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</si>
  <si>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</si>
  <si>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</si>
  <si>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</si>
  <si>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</si>
  <si>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</si>
  <si>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</si>
  <si>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</si>
  <si>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</si>
  <si>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</si>
  <si>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</si>
  <si>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</si>
  <si>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</si>
  <si>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</si>
  <si>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</si>
  <si>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</si>
  <si>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</si>
  <si>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</si>
  <si>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</si>
  <si>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</si>
  <si>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</si>
  <si>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</si>
  <si>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</si>
  <si>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</si>
  <si>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</si>
  <si>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</si>
  <si>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</si>
  <si>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</si>
  <si>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</si>
  <si>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</si>
  <si>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</si>
  <si>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</si>
  <si>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</si>
  <si>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</si>
  <si>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</si>
  <si>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</si>
  <si>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</si>
  <si>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</si>
  <si>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</si>
  <si>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</si>
  <si>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</si>
  <si>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</si>
  <si>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</si>
  <si>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</si>
  <si>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</si>
  <si>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</si>
  <si>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</si>
  <si>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</si>
  <si>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</si>
  <si>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</si>
  <si>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</si>
  <si>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</si>
  <si>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</si>
  <si>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</si>
  <si>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</si>
  <si>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</si>
  <si>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</si>
  <si>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</si>
  <si>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</si>
  <si>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</si>
  <si>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</si>
  <si>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</si>
  <si>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</si>
  <si>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</si>
  <si>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</si>
  <si>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</si>
  <si>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</si>
  <si>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</si>
  <si>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</si>
  <si>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</si>
  <si>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</si>
  <si>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</si>
  <si>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</si>
  <si>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</si>
  <si>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</si>
  <si>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</si>
  <si>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</si>
  <si>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</si>
  <si>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</si>
  <si>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</si>
  <si>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</si>
  <si>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</si>
  <si>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</si>
  <si>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</si>
  <si>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</si>
  <si>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</si>
  <si>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</si>
  <si>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</si>
  <si>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</si>
  <si>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</si>
  <si>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</si>
  <si>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</si>
  <si>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</si>
  <si>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</si>
  <si>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</si>
  <si>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</si>
  <si>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</si>
  <si>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</si>
  <si>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</si>
  <si>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</si>
  <si>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</si>
  <si>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</si>
  <si>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</si>
  <si>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</si>
  <si>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</si>
  <si>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</si>
  <si>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</si>
  <si>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</si>
  <si>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</si>
  <si>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</si>
  <si>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</si>
  <si>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</si>
  <si>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</si>
  <si>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</si>
  <si>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</si>
  <si>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</si>
  <si>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</si>
  <si>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</si>
  <si>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</si>
  <si>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</si>
  <si>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</si>
  <si>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</si>
  <si>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</si>
  <si>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</si>
  <si>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</si>
  <si>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</si>
  <si>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</si>
  <si>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</si>
  <si>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</si>
  <si>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</si>
  <si>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</si>
  <si>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</si>
  <si>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</si>
  <si>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</si>
  <si>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</si>
  <si>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</si>
  <si>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</si>
  <si>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</si>
  <si>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</si>
  <si>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</si>
  <si>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</si>
  <si>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</si>
  <si>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</si>
  <si>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</si>
  <si>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</si>
  <si>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</si>
  <si>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</si>
  <si>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</si>
  <si>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</si>
  <si>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</si>
  <si>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</si>
  <si>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</si>
  <si>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</si>
  <si>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</si>
  <si>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</si>
  <si>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</si>
  <si>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</si>
  <si>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</si>
  <si>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</si>
  <si>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</si>
  <si>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</si>
  <si>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</si>
  <si>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</si>
  <si>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</si>
  <si>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</si>
  <si>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</si>
  <si>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</si>
  <si>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</si>
  <si>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</si>
  <si>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</si>
  <si>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</si>
  <si>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</si>
  <si>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</si>
  <si>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</si>
  <si>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</si>
  <si>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</si>
  <si>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</si>
  <si>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</si>
  <si>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</si>
  <si>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</si>
  <si>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</si>
  <si>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</si>
  <si>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</si>
  <si>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</si>
  <si>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</si>
  <si>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</si>
  <si>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</si>
  <si>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</si>
  <si>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</si>
  <si>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</si>
  <si>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</si>
  <si>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</si>
  <si>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</si>
  <si>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</si>
  <si>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</si>
  <si>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</si>
  <si>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</si>
  <si>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</si>
  <si>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</si>
  <si>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</si>
  <si>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</si>
  <si>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</si>
  <si>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</si>
  <si>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</si>
  <si>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</si>
  <si>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</si>
  <si>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</si>
  <si>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</si>
  <si>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</si>
  <si>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</si>
  <si>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</si>
  <si>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</si>
  <si>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</si>
  <si>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</si>
  <si>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</si>
  <si>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</si>
  <si>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</si>
  <si>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</si>
  <si>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</si>
  <si>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</si>
  <si>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</si>
  <si>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</si>
  <si>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</si>
  <si>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</si>
  <si>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</si>
  <si>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</si>
  <si>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</si>
  <si>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</si>
  <si>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</si>
  <si>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</si>
  <si>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</si>
  <si>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</si>
  <si>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</si>
  <si>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</si>
  <si>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</si>
  <si>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</si>
  <si>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</si>
  <si>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</si>
  <si>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</si>
  <si>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</si>
  <si>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</si>
  <si>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</si>
  <si>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</si>
  <si>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</si>
  <si>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</si>
  <si>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</si>
  <si>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</si>
  <si>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</si>
  <si>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</si>
  <si>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</si>
  <si>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</si>
  <si>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</si>
  <si>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</si>
  <si>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</si>
  <si>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</si>
  <si>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</si>
  <si>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</si>
  <si>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</si>
  <si>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</si>
  <si>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</si>
  <si>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</si>
  <si>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</si>
  <si>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</si>
  <si>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</si>
  <si>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</si>
  <si>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</si>
  <si>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</si>
  <si>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</si>
  <si>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</si>
  <si>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</si>
  <si>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</si>
  <si>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</si>
  <si>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</si>
  <si>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</si>
  <si>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</si>
  <si>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</si>
  <si>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</si>
  <si>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</si>
  <si>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</si>
  <si>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</si>
  <si>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</si>
  <si>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</si>
  <si>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</si>
  <si>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</si>
  <si>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</si>
  <si>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</si>
  <si>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</si>
  <si>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</si>
  <si>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</si>
  <si>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</si>
  <si>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</si>
  <si>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</si>
  <si>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</si>
  <si>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</si>
  <si>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</si>
  <si>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</si>
  <si>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</si>
  <si>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</si>
  <si>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</si>
  <si>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</si>
  <si>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</si>
  <si>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</si>
  <si>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</si>
  <si>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</si>
  <si>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</si>
  <si>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</si>
  <si>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</si>
  <si>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</si>
  <si>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</si>
  <si>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</si>
  <si>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</si>
  <si>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</si>
  <si>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</si>
  <si>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</si>
  <si>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</si>
  <si>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</si>
  <si>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</si>
  <si>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</si>
  <si>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</si>
  <si>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</si>
  <si>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</si>
  <si>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</si>
  <si>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</si>
  <si>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</si>
  <si>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</si>
  <si>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</si>
  <si>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</si>
  <si>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</si>
  <si>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</si>
  <si>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</si>
  <si>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</si>
  <si>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</si>
  <si>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</si>
  <si>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</si>
  <si>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</si>
  <si>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</si>
  <si>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</si>
  <si>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</si>
  <si>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</si>
  <si>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</si>
  <si>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</si>
  <si>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</si>
  <si>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</si>
  <si>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</si>
  <si>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</si>
  <si>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</si>
  <si>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</si>
  <si>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</si>
  <si>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</si>
  <si>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</si>
  <si>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</si>
  <si>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</si>
  <si>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</si>
  <si>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</si>
  <si>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</si>
  <si>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</si>
  <si>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</si>
  <si>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</si>
  <si>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</si>
  <si>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</si>
  <si>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</si>
  <si>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</si>
  <si>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</si>
  <si>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</si>
  <si>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</si>
  <si>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</si>
  <si>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</si>
  <si>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</si>
  <si>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</si>
  <si>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</si>
  <si>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</si>
  <si>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</si>
  <si>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</si>
  <si>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</si>
  <si>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</si>
  <si>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</si>
  <si>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</si>
  <si>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</si>
  <si>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</si>
  <si>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</si>
  <si>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</si>
  <si>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</si>
  <si>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</si>
  <si>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</si>
  <si>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</si>
  <si>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</si>
  <si>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</si>
  <si>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</si>
  <si>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</si>
  <si>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</si>
  <si>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</si>
  <si>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</si>
  <si>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</si>
  <si>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</si>
  <si>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</si>
  <si>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</si>
  <si>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</si>
  <si>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</si>
  <si>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</si>
  <si>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</si>
  <si>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</si>
  <si>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</si>
  <si>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</si>
  <si>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</si>
  <si>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</si>
  <si>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</si>
  <si>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</si>
  <si>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</si>
  <si>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</si>
  <si>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</si>
  <si>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</si>
  <si>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</si>
  <si>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</si>
  <si>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</si>
  <si>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</si>
  <si>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</si>
  <si>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</si>
  <si>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</si>
  <si>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</si>
  <si>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</si>
  <si>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</si>
  <si>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</si>
  <si>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</si>
  <si>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</si>
  <si>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</si>
  <si>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</si>
  <si>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</si>
  <si>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</si>
  <si>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</si>
  <si>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</si>
  <si>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</si>
  <si>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</si>
  <si>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</si>
  <si>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</si>
  <si>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</si>
  <si>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</si>
  <si>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</si>
  <si>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</si>
  <si>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</si>
  <si>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</si>
  <si>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</si>
  <si>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</si>
  <si>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</si>
  <si>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</si>
  <si>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</si>
  <si>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</si>
  <si>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</si>
  <si>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</si>
  <si>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</si>
  <si>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</si>
  <si>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</si>
  <si>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</si>
  <si>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</si>
  <si>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</si>
  <si>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</si>
  <si>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</si>
  <si>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</si>
  <si>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</si>
  <si>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</si>
  <si>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</si>
  <si>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</si>
  <si>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</si>
  <si>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</si>
  <si>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</si>
  <si>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</si>
  <si>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</si>
  <si>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</si>
  <si>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</si>
  <si>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</si>
  <si>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</si>
  <si>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</si>
  <si>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</si>
  <si>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</si>
  <si>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</si>
  <si>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</si>
  <si>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</si>
  <si>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</si>
  <si>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</si>
  <si>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</si>
  <si>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</si>
  <si>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</si>
  <si>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</si>
  <si>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</si>
  <si>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</si>
  <si>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</si>
  <si>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</si>
  <si>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</si>
  <si>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</si>
  <si>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</si>
  <si>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</si>
  <si>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</si>
  <si>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</si>
  <si>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</si>
  <si>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</si>
  <si>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</si>
  <si>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</si>
  <si>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</si>
  <si>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</si>
  <si>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</si>
  <si>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</si>
  <si>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</si>
  <si>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</si>
  <si>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</si>
  <si>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</si>
  <si>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</si>
  <si>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</si>
  <si>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</si>
  <si>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</si>
  <si>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</si>
  <si>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</si>
  <si>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</si>
  <si>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</si>
  <si>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</si>
  <si>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</si>
  <si>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</si>
  <si>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</si>
  <si>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</si>
  <si>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</si>
  <si>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</si>
  <si>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</si>
  <si>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</si>
  <si>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</si>
  <si>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</si>
  <si>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</si>
  <si>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</si>
  <si>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</si>
  <si>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</si>
  <si>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</si>
  <si>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</si>
  <si>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</si>
  <si>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</si>
  <si>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</si>
  <si>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</si>
  <si>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</si>
  <si>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</si>
  <si>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</si>
  <si>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</si>
  <si>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</si>
  <si>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</si>
  <si>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</si>
  <si>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</si>
  <si>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</si>
  <si>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</si>
  <si>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</si>
  <si>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</si>
  <si>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</si>
  <si>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</si>
  <si>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</si>
  <si>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</si>
  <si>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</si>
  <si>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</si>
  <si>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</si>
  <si>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</si>
  <si>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</si>
  <si>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</si>
  <si>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</si>
  <si>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</si>
  <si>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</si>
  <si>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</si>
  <si>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</si>
  <si>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</si>
  <si>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</si>
  <si>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</si>
  <si>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</si>
  <si>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</si>
  <si>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</si>
  <si>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</si>
  <si>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</si>
  <si>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</si>
  <si>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</si>
  <si>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</si>
  <si>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</si>
  <si>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</si>
  <si>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</si>
  <si>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</si>
  <si>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</si>
  <si>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</si>
  <si>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</si>
  <si>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</si>
  <si>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</si>
  <si>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</si>
  <si>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</si>
  <si>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</si>
  <si>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</si>
  <si>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</si>
  <si>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</si>
  <si>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</si>
  <si>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</si>
  <si>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</si>
  <si>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</si>
  <si>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</si>
  <si>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</si>
  <si>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</si>
  <si>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</si>
  <si>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</si>
  <si>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</si>
  <si>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</si>
  <si>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</si>
  <si>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</si>
  <si>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</si>
  <si>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</si>
  <si>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</si>
  <si>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</si>
  <si>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</si>
  <si>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</si>
  <si>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</si>
  <si>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</si>
  <si>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</si>
  <si>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</si>
  <si>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</si>
  <si>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</si>
  <si>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</si>
  <si>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</si>
  <si>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</si>
  <si>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</si>
  <si>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</si>
  <si>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</si>
  <si>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</si>
  <si>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</si>
  <si>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</si>
  <si>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</si>
  <si>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</si>
  <si>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</si>
  <si>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</si>
  <si>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</si>
  <si>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</si>
  <si>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</si>
  <si>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</si>
  <si>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</si>
  <si>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</si>
  <si>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</si>
  <si>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</si>
  <si>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</si>
  <si>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</si>
  <si>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</si>
  <si>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</si>
  <si>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</si>
  <si>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</si>
  <si>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</si>
  <si>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</si>
  <si>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</si>
  <si>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</si>
  <si>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</si>
  <si>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</si>
  <si>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</si>
  <si>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</si>
  <si>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</si>
  <si>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</si>
  <si>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</si>
  <si>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</si>
  <si>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</si>
  <si>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</si>
  <si>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</si>
  <si>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</si>
  <si>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</si>
  <si>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</si>
  <si>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</si>
  <si>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</si>
  <si>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</si>
  <si>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</si>
  <si>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</si>
  <si>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</si>
  <si>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</si>
  <si>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</si>
  <si>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</si>
  <si>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</si>
  <si>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</si>
  <si>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</si>
  <si>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</si>
  <si>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</si>
  <si>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</si>
  <si>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</si>
  <si>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</si>
  <si>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</si>
  <si>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</si>
  <si>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</si>
  <si>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</si>
  <si>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</si>
  <si>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</si>
  <si>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</si>
  <si>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</si>
  <si>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</si>
  <si>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</si>
  <si>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</si>
  <si>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</si>
  <si>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</si>
  <si>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</si>
  <si>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</si>
  <si>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</si>
  <si>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</si>
  <si>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</si>
  <si>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</si>
  <si>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</si>
  <si>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</si>
  <si>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</si>
  <si>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</si>
  <si>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</si>
  <si>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</si>
  <si>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</si>
  <si>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</si>
  <si>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</si>
  <si>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</si>
  <si>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</si>
  <si>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</si>
  <si>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</si>
  <si>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</si>
  <si>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</si>
  <si>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</si>
  <si>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</si>
  <si>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</si>
  <si>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</si>
  <si>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</si>
  <si>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</si>
  <si>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</si>
  <si>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</si>
  <si>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</si>
  <si>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</si>
  <si>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</si>
  <si>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</si>
  <si>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</si>
  <si>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</si>
  <si>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</si>
  <si>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</si>
  <si>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</si>
  <si>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</si>
  <si>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</si>
  <si>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</si>
  <si>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</si>
  <si>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</si>
  <si>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</si>
  <si>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</si>
  <si>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</si>
  <si>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</si>
  <si>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</si>
  <si>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</si>
  <si>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</si>
  <si>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</si>
  <si>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</si>
  <si>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</si>
  <si>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</si>
  <si>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</si>
  <si>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</si>
  <si>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</si>
  <si>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</si>
  <si>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</si>
  <si>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</si>
  <si>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</si>
  <si>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</si>
  <si>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</si>
  <si>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</si>
  <si>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</si>
  <si>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</si>
  <si>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</si>
  <si>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</si>
  <si>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</si>
  <si>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</si>
  <si>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</si>
  <si>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</si>
  <si>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</si>
  <si>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</si>
  <si>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</si>
  <si>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</si>
  <si>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</si>
  <si>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</si>
  <si>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</si>
  <si>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</si>
  <si>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</si>
  <si>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</si>
  <si>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</si>
  <si>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</si>
  <si>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</si>
  <si>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</si>
  <si>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</si>
  <si>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</si>
  <si>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</si>
  <si>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</si>
  <si>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</si>
  <si>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</si>
  <si>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</si>
  <si>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</si>
  <si>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</si>
  <si>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</si>
  <si>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</si>
  <si>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</si>
  <si>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</si>
  <si>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</si>
  <si>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</si>
  <si>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</si>
  <si>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</si>
  <si>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</si>
  <si>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</si>
  <si>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</si>
  <si>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</si>
  <si>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</si>
  <si>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</si>
  <si>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</si>
  <si>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</si>
  <si>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</si>
  <si>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</si>
  <si>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</si>
  <si>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</si>
  <si>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</si>
  <si>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</si>
  <si>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</si>
  <si>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</si>
  <si>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</si>
  <si>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</si>
  <si>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</si>
  <si>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</si>
  <si>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</si>
  <si>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</si>
  <si>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</si>
  <si>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</si>
  <si>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</si>
  <si>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</si>
  <si>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</si>
  <si>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</si>
  <si>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</si>
  <si>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</si>
  <si>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</si>
  <si>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</si>
  <si>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</si>
  <si>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</si>
  <si>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</si>
  <si>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</si>
  <si>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</si>
  <si>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</si>
  <si>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</si>
  <si>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</si>
  <si>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</si>
  <si>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</si>
  <si>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</si>
  <si>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</si>
  <si>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</si>
  <si>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</si>
  <si>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</si>
  <si>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</si>
  <si>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</si>
  <si>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</si>
  <si>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</si>
  <si>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</si>
  <si>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</si>
  <si>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</si>
  <si>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</si>
  <si>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</si>
  <si>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</si>
  <si>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</si>
  <si>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</si>
  <si>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</si>
  <si>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</si>
  <si>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</si>
  <si>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</si>
  <si>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</si>
  <si>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</si>
  <si>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</si>
  <si>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</si>
  <si>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</si>
  <si>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</si>
  <si>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</si>
  <si>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</si>
  <si>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</si>
  <si>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</si>
  <si>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</si>
  <si>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</si>
  <si>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</si>
  <si>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</si>
  <si>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</si>
  <si>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</si>
  <si>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</si>
  <si>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</si>
  <si>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</si>
  <si>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</si>
  <si>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</si>
  <si>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</si>
  <si>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</si>
  <si>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</si>
  <si>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</si>
  <si>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</si>
  <si>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</si>
  <si>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</si>
  <si>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</si>
  <si>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</si>
  <si>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</si>
  <si>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</si>
  <si>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</si>
  <si>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</si>
  <si>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</si>
  <si>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</si>
  <si>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</si>
  <si>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</si>
  <si>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</si>
  <si>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</si>
  <si>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</si>
  <si>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</si>
  <si>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</si>
  <si>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</si>
  <si>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</si>
  <si>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</si>
  <si>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</si>
  <si>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</si>
  <si>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</si>
  <si>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</si>
  <si>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</si>
  <si>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</si>
  <si>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</si>
  <si>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</si>
  <si>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</si>
  <si>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</si>
  <si>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</si>
  <si>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</si>
  <si>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</si>
  <si>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</si>
  <si>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</si>
  <si>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</si>
  <si>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</si>
  <si>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</si>
  <si>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</si>
  <si>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</si>
  <si>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</si>
  <si>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</si>
  <si>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</si>
  <si>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</si>
  <si>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</si>
  <si>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</si>
  <si>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</si>
  <si>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</si>
  <si>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</si>
  <si>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</si>
  <si>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</si>
  <si>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</si>
  <si>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</si>
  <si>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</si>
  <si>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</si>
  <si>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</si>
  <si>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</si>
  <si>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</si>
  <si>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</si>
  <si>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</si>
  <si>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</si>
  <si>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</si>
  <si>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</si>
  <si>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</si>
  <si>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</si>
  <si>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</si>
  <si>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</si>
  <si>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</si>
  <si>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</si>
  <si>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</si>
  <si>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</si>
  <si>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</si>
  <si>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</si>
  <si>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</si>
  <si>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</si>
  <si>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</si>
  <si>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</si>
  <si>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</si>
  <si>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</si>
  <si>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</si>
  <si>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</si>
  <si>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</si>
  <si>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</si>
  <si>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</si>
  <si>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</si>
  <si>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</si>
  <si>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</si>
  <si>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</si>
  <si>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</si>
  <si>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</si>
  <si>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</si>
  <si>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</si>
  <si>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</si>
  <si>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</si>
  <si>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</si>
  <si>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</si>
  <si>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</si>
  <si>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</si>
  <si>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</si>
  <si>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</si>
  <si>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</si>
  <si>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</si>
  <si>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</si>
  <si>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</si>
  <si>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</si>
  <si>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</si>
  <si>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</si>
  <si>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</si>
  <si>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</si>
  <si>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</si>
  <si>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</si>
  <si>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</si>
  <si>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</si>
  <si>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</si>
  <si>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</si>
  <si>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</si>
  <si>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</si>
  <si>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</si>
  <si>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</si>
  <si>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</si>
  <si>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</si>
  <si>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</si>
  <si>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</si>
  <si>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</si>
  <si>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</si>
  <si>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</si>
  <si>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</si>
  <si>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</si>
  <si>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</si>
  <si>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</si>
  <si>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</si>
  <si>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</si>
  <si>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</si>
  <si>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</si>
  <si>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</si>
  <si>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</si>
  <si>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</si>
  <si>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</si>
  <si>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</si>
  <si>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</si>
  <si>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</si>
  <si>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</si>
  <si>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</si>
  <si>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</si>
  <si>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</si>
  <si>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</si>
  <si>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</si>
  <si>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</si>
  <si>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</si>
  <si>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</si>
  <si>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</si>
  <si>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</si>
  <si>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</si>
  <si>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</si>
  <si>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</si>
  <si>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</si>
  <si>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</si>
  <si>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</si>
  <si>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</si>
  <si>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</si>
  <si>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</si>
  <si>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</si>
  <si>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</si>
  <si>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</si>
  <si>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</si>
  <si>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</si>
  <si>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</si>
  <si>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</si>
  <si>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</si>
  <si>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</si>
  <si>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</si>
  <si>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</si>
  <si>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</si>
  <si>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</si>
  <si>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</si>
  <si>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</si>
  <si>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</si>
  <si>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</si>
  <si>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</si>
  <si>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</si>
  <si>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</si>
  <si>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</si>
  <si>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</si>
  <si>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</si>
  <si>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</si>
  <si>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</si>
  <si>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</si>
  <si>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</si>
  <si>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</si>
  <si>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</si>
  <si>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</si>
  <si>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</si>
  <si>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</si>
  <si>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</si>
  <si>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</si>
  <si>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</si>
  <si>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</si>
  <si>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</si>
  <si>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</si>
  <si>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</si>
  <si>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</si>
  <si>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</si>
  <si>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</si>
  <si>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</si>
  <si>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</si>
  <si>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</si>
  <si>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</si>
  <si>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</si>
  <si>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</si>
  <si>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</si>
  <si>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</si>
  <si>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</si>
  <si>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</si>
  <si>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</si>
  <si>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</si>
  <si>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</si>
  <si>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</si>
  <si>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</si>
  <si>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</si>
  <si>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</si>
  <si>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</si>
  <si>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</si>
  <si>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</si>
  <si>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</si>
  <si>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</si>
  <si>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</si>
  <si>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</si>
  <si>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</si>
  <si>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</si>
  <si>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</si>
  <si>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</si>
  <si>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</si>
  <si>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</si>
  <si>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</si>
  <si>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</si>
  <si>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</si>
  <si>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</si>
  <si>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</si>
  <si>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</si>
  <si>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</si>
  <si>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</si>
  <si>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</si>
  <si>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</si>
  <si>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</si>
  <si>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</si>
  <si>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</si>
  <si>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</si>
  <si>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</si>
  <si>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</si>
  <si>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</si>
  <si>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</si>
  <si>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</si>
  <si>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</si>
  <si>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</si>
  <si>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</si>
  <si>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</si>
  <si>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</si>
  <si>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</si>
  <si>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</si>
  <si>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</si>
  <si>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</si>
  <si>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</si>
  <si>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</si>
  <si>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</si>
  <si>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</si>
  <si>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</si>
  <si>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</si>
  <si>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</si>
  <si>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</si>
  <si>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</si>
  <si>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</si>
  <si>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</si>
  <si>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</si>
  <si>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</si>
  <si>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</si>
  <si>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</si>
  <si>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</si>
  <si>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</si>
  <si>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</si>
  <si>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</si>
  <si>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</si>
  <si>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</si>
  <si>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</si>
  <si>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</si>
  <si>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</si>
  <si>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</si>
  <si>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</si>
  <si>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</si>
  <si>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</si>
  <si>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</si>
  <si>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</si>
  <si>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</si>
  <si>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</si>
  <si>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</si>
  <si>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</si>
  <si>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</si>
  <si>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</si>
  <si>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</si>
  <si>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</si>
  <si>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</si>
  <si>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</si>
  <si>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</si>
  <si>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</si>
  <si>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</si>
  <si>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</si>
  <si>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</si>
  <si>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</si>
  <si>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</si>
  <si>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</si>
  <si>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</si>
  <si>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</si>
  <si>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</si>
  <si>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</si>
  <si>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</si>
  <si>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</si>
  <si>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</si>
  <si>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</si>
  <si>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</si>
  <si>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</si>
  <si>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</si>
  <si>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</si>
  <si>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</si>
  <si>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</si>
  <si>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</si>
  <si>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</si>
  <si>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</si>
  <si>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</si>
  <si>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</si>
  <si>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</si>
  <si>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</si>
  <si>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</si>
  <si>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</si>
  <si>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</si>
  <si>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</si>
  <si>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</si>
  <si>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</si>
  <si>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</si>
  <si>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</si>
  <si>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</si>
  <si>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</si>
  <si>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</si>
  <si>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</si>
  <si>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</si>
  <si>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</si>
  <si>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</si>
  <si>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</si>
  <si>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</si>
  <si>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</si>
  <si>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</si>
  <si>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</si>
  <si>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</si>
  <si>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</si>
  <si>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</si>
  <si>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</si>
  <si>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</si>
  <si>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</si>
  <si>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</si>
  <si>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</si>
  <si>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</si>
  <si>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</si>
  <si>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</si>
  <si>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</si>
  <si>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</si>
  <si>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</si>
  <si>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</si>
  <si>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</si>
  <si>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</si>
  <si>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</si>
  <si>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</si>
  <si>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</si>
  <si>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</si>
  <si>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</si>
  <si>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</si>
  <si>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</si>
  <si>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</si>
  <si>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</si>
  <si>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</si>
  <si>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</si>
  <si>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</si>
  <si>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</si>
  <si>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</si>
  <si>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</si>
  <si>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</si>
  <si>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</si>
  <si>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</si>
  <si>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</si>
  <si>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</si>
  <si>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</si>
  <si>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</si>
  <si>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</si>
  <si>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</si>
  <si>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</si>
  <si>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</si>
  <si>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</si>
  <si>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</si>
  <si>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</si>
  <si>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</si>
  <si>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</si>
  <si>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</si>
  <si>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</si>
  <si>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</si>
  <si>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</si>
  <si>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</si>
  <si>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</si>
  <si>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</si>
  <si>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</si>
  <si>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</si>
  <si>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</si>
  <si>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</si>
  <si>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</si>
  <si>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</si>
  <si>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</si>
  <si>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</si>
  <si>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</si>
  <si>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</si>
  <si>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</si>
  <si>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</si>
  <si>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</si>
  <si>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</si>
  <si>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</si>
  <si>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</si>
  <si>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</si>
  <si>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</si>
  <si>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</si>
  <si>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</si>
  <si>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</si>
  <si>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</si>
  <si>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</si>
  <si>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</si>
  <si>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</si>
  <si>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</si>
  <si>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</si>
  <si>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</si>
  <si>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</si>
  <si>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</si>
  <si>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</si>
  <si>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</si>
  <si>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</si>
  <si>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</si>
  <si>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</si>
  <si>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</si>
  <si>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</si>
  <si>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</si>
  <si>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</si>
  <si>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</si>
  <si>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</si>
  <si>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</si>
  <si>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</si>
  <si>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</si>
  <si>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</si>
  <si>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</si>
  <si>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</si>
  <si>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</si>
  <si>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</si>
  <si>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</si>
  <si>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</si>
  <si>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</si>
  <si>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</si>
  <si>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</si>
  <si>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</si>
  <si>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</si>
  <si>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</si>
  <si>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</si>
  <si>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</si>
  <si>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</si>
  <si>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</si>
  <si>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</si>
  <si>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</si>
  <si>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</si>
  <si>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</si>
  <si>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</si>
  <si>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</si>
  <si>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</si>
  <si>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</si>
  <si>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</si>
  <si>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</si>
  <si>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</si>
  <si>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</si>
  <si>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</si>
  <si>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</si>
  <si>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</si>
  <si>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</si>
  <si>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</si>
  <si>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</si>
  <si>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</si>
  <si>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</si>
  <si>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</si>
  <si>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</si>
  <si>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</si>
  <si>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</si>
  <si>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</si>
  <si>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</si>
  <si>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</si>
  <si>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</si>
  <si>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</si>
  <si>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</si>
  <si>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</si>
  <si>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</si>
  <si>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</si>
  <si>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</si>
  <si>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</si>
  <si>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</si>
  <si>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</si>
  <si>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</si>
  <si>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</si>
  <si>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</si>
  <si>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</si>
  <si>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</si>
  <si>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</si>
  <si>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</si>
  <si>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</si>
  <si>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</si>
  <si>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</si>
  <si>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</si>
  <si>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</si>
  <si>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</si>
  <si>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</si>
  <si>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</si>
  <si>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</si>
  <si>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</si>
  <si>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</si>
  <si>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</si>
  <si>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</si>
  <si>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</si>
  <si>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</si>
  <si>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</si>
  <si>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</si>
  <si>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</si>
  <si>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</si>
  <si>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</si>
  <si>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</si>
  <si>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</si>
  <si>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</si>
  <si>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</si>
  <si>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</si>
  <si>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</si>
  <si>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</si>
  <si>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</si>
  <si>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</si>
  <si>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</si>
  <si>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</si>
  <si>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</si>
  <si>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</si>
  <si>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</si>
  <si>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</si>
  <si>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</si>
  <si>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</si>
  <si>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</si>
  <si>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</si>
  <si>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</si>
  <si>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</si>
  <si>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</si>
  <si>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</si>
  <si>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</si>
  <si>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</si>
  <si>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</si>
  <si>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</si>
  <si>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</si>
  <si>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</si>
  <si>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</si>
  <si>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</si>
  <si>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</si>
  <si>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</si>
  <si>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</si>
  <si>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</si>
  <si>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</si>
  <si>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</si>
  <si>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</si>
  <si>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</si>
  <si>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</si>
  <si>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</si>
  <si>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</si>
  <si>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</si>
  <si>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</si>
  <si>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</si>
  <si>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</si>
  <si>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</si>
  <si>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</si>
  <si>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</si>
  <si>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</si>
  <si>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</si>
  <si>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</si>
  <si>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</si>
  <si>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</si>
  <si>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</si>
  <si>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</si>
  <si>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</si>
  <si>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</si>
  <si>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</si>
  <si>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</si>
  <si>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</si>
  <si>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</si>
  <si>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</si>
  <si>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</si>
  <si>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</si>
  <si>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</si>
  <si>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</si>
  <si>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</si>
  <si>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</si>
  <si>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</si>
  <si>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</si>
  <si>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</si>
  <si>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</si>
  <si>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</si>
  <si>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</si>
  <si>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</si>
  <si>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</si>
  <si>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</si>
  <si>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</si>
  <si>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</si>
  <si>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</si>
  <si>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</si>
  <si>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</si>
  <si>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</si>
  <si>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</si>
  <si>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</si>
  <si>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</si>
  <si>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</si>
  <si>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</si>
  <si>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</si>
  <si>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</si>
  <si>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</si>
  <si>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</si>
  <si>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</si>
  <si>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</si>
  <si>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</si>
  <si>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</si>
  <si>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</si>
  <si>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</si>
  <si>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</si>
  <si>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</si>
  <si>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</si>
  <si>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</si>
  <si>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</si>
  <si>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</si>
  <si>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</si>
  <si>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</si>
  <si>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</si>
  <si>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</si>
  <si>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</si>
  <si>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</si>
  <si>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</si>
  <si>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</si>
  <si>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</si>
  <si>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</si>
  <si>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</si>
  <si>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</si>
  <si>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</si>
  <si>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</si>
  <si>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</si>
  <si>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</si>
  <si>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</si>
  <si>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</si>
  <si>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</si>
  <si>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</si>
  <si>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</si>
  <si>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</si>
  <si>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</si>
  <si>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</si>
  <si>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</si>
  <si>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</si>
  <si>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</si>
  <si>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</si>
  <si>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</si>
  <si>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</si>
  <si>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</si>
  <si>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</si>
  <si>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</si>
  <si>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</si>
  <si>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</si>
  <si>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</si>
  <si>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</si>
  <si>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</si>
  <si>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</si>
  <si>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</si>
  <si>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</si>
  <si>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</si>
  <si>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</si>
  <si>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</si>
  <si>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</si>
  <si>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</si>
  <si>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</si>
  <si>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</si>
  <si>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</si>
  <si>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</si>
  <si>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</si>
  <si>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</si>
  <si>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</si>
  <si>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</si>
  <si>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</si>
  <si>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</si>
  <si>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</si>
  <si>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</si>
  <si>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</si>
  <si>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</si>
  <si>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</si>
  <si>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</si>
  <si>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</si>
  <si>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</si>
  <si>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</si>
  <si>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</si>
  <si>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</si>
  <si>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</si>
  <si>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</si>
  <si>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</si>
  <si>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</si>
  <si>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</si>
  <si>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</si>
  <si>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</si>
  <si>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</si>
  <si>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</si>
  <si>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</si>
  <si>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</si>
  <si>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</si>
  <si>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</si>
  <si>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</si>
  <si>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</si>
  <si>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</si>
  <si>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</si>
  <si>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</si>
  <si>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</si>
  <si>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</si>
  <si>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</si>
  <si>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</si>
  <si>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</si>
  <si>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</si>
  <si>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</si>
  <si>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</si>
  <si>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</si>
  <si>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</si>
  <si>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</si>
  <si>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</si>
  <si>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</si>
  <si>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</si>
  <si>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</si>
  <si>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</si>
  <si>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</si>
  <si>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</si>
  <si>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</si>
  <si>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</si>
  <si>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</si>
  <si>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</si>
  <si>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</si>
  <si>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</si>
  <si>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</si>
  <si>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</si>
  <si>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</si>
  <si>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</si>
  <si>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</si>
  <si>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</si>
  <si>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</si>
  <si>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</si>
  <si>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</si>
  <si>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</si>
  <si>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</si>
  <si>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</si>
  <si>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</si>
  <si>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</si>
  <si>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</si>
  <si>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</si>
  <si>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</si>
  <si>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</si>
  <si>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</si>
  <si>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</si>
  <si>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</si>
  <si>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</si>
  <si>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</si>
  <si>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</si>
  <si>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</si>
  <si>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</si>
  <si>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</si>
  <si>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</si>
  <si>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</si>
  <si>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</si>
  <si>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</si>
  <si>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</si>
  <si>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</si>
  <si>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</si>
  <si>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</si>
  <si>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</si>
  <si>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</si>
  <si>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</si>
  <si>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</si>
  <si>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</si>
  <si>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</si>
  <si>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</si>
  <si>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</si>
  <si>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</si>
  <si>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</si>
  <si>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</si>
  <si>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</si>
  <si>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</si>
  <si>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</si>
  <si>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</si>
  <si>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</si>
  <si>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</si>
  <si>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</si>
  <si>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</si>
  <si>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</si>
  <si>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</si>
  <si>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</si>
  <si>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</si>
  <si>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</si>
  <si>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</si>
  <si>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</si>
  <si>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</si>
  <si>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</si>
  <si>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</si>
  <si>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</si>
  <si>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</si>
  <si>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</si>
  <si>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</si>
  <si>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</si>
  <si>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</si>
  <si>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</si>
  <si>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</si>
  <si>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</si>
  <si>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</si>
  <si>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</si>
  <si>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</si>
  <si>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</si>
  <si>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</si>
  <si>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</si>
  <si>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</si>
  <si>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</si>
  <si>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</si>
  <si>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</si>
  <si>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</si>
  <si>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</si>
  <si>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</si>
  <si>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</si>
  <si>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</si>
  <si>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</si>
  <si>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</si>
  <si>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</si>
  <si>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</si>
  <si>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</si>
  <si>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</si>
  <si>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</si>
  <si>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</si>
  <si>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</si>
  <si>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</si>
  <si>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</si>
  <si>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</si>
  <si>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</si>
  <si>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</si>
  <si>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</si>
  <si>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</si>
  <si>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</si>
  <si>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</si>
  <si>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</si>
  <si>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</si>
  <si>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</si>
  <si>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</si>
  <si>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</si>
  <si>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</si>
  <si>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</si>
  <si>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</si>
  <si>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</si>
  <si>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</si>
  <si>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</si>
  <si>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</si>
  <si>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</si>
  <si>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</si>
  <si>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</si>
  <si>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</si>
  <si>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</si>
  <si>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</si>
  <si>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</si>
  <si>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</si>
  <si>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</si>
  <si>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</si>
  <si>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</si>
  <si>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</si>
  <si>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</si>
  <si>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</si>
  <si>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</si>
  <si>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</si>
  <si>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</si>
  <si>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</si>
  <si>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</si>
  <si>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</si>
  <si>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</si>
  <si>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</si>
  <si>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</si>
  <si>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</si>
  <si>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</si>
  <si>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</si>
  <si>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</si>
  <si>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</si>
  <si>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</si>
  <si>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</si>
  <si>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</si>
  <si>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</si>
  <si>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</si>
  <si>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</si>
  <si>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</si>
  <si>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</si>
  <si>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</si>
  <si>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</si>
  <si>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</si>
  <si>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</si>
  <si>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</si>
  <si>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</si>
  <si>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</si>
  <si>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</si>
  <si>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</si>
  <si>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</si>
  <si>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</si>
  <si>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</si>
  <si>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</si>
  <si>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</si>
  <si>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</si>
  <si>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</si>
  <si>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</si>
  <si>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</si>
  <si>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</si>
  <si>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</si>
  <si>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</si>
  <si>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</si>
  <si>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</si>
  <si>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</si>
  <si>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</si>
  <si>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</si>
  <si>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</si>
  <si>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</si>
  <si>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</si>
  <si>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</si>
  <si>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</si>
  <si>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</si>
  <si>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</si>
  <si>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</si>
  <si>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</si>
  <si>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</si>
  <si>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</si>
  <si>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</si>
  <si>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</si>
  <si>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</si>
  <si>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</si>
  <si>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</si>
  <si>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</si>
  <si>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</si>
  <si>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</si>
  <si>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</si>
  <si>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</si>
  <si>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</si>
  <si>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</si>
  <si>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</si>
  <si>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</si>
  <si>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</si>
  <si>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</si>
  <si>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</si>
  <si>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</si>
  <si>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</si>
  <si>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</si>
  <si>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</si>
  <si>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</si>
  <si>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</si>
  <si>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</si>
  <si>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</si>
  <si>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</si>
  <si>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</si>
  <si>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</si>
  <si>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</si>
  <si>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</si>
  <si>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</si>
  <si>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</si>
  <si>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</si>
  <si>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</si>
  <si>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</si>
  <si>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</si>
  <si>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</si>
  <si>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</si>
  <si>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</si>
  <si>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</si>
  <si>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</si>
  <si>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</si>
  <si>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</si>
  <si>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</si>
  <si>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</si>
  <si>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</si>
  <si>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</si>
  <si>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</si>
  <si>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</si>
  <si>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</si>
  <si>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</si>
  <si>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</si>
  <si>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</si>
  <si>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</si>
  <si>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</si>
  <si>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</si>
  <si>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</si>
  <si>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</si>
  <si>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</si>
  <si>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</si>
  <si>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</si>
  <si>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</si>
  <si>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</si>
  <si>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</si>
  <si>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</si>
  <si>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</si>
  <si>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</si>
  <si>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</si>
  <si>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</si>
  <si>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</si>
  <si>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</si>
  <si>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</si>
  <si>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</si>
  <si>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</si>
  <si>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</si>
  <si>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</si>
  <si>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</si>
  <si>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</si>
  <si>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</si>
  <si>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</si>
  <si>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</si>
  <si>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</si>
  <si>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</si>
  <si>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</si>
  <si>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</si>
  <si>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</si>
  <si>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</si>
  <si>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</si>
  <si>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</si>
  <si>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</si>
  <si>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</si>
  <si>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</si>
  <si>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</si>
  <si>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</si>
  <si>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</si>
  <si>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</si>
  <si>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</si>
  <si>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</si>
  <si>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</si>
  <si>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</si>
  <si>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</si>
  <si>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</si>
  <si>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</si>
  <si>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</si>
  <si>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</si>
  <si>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</si>
  <si>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</si>
  <si>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</si>
  <si>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</si>
  <si>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</si>
  <si>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</si>
  <si>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</si>
  <si>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</si>
  <si>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</si>
  <si>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</si>
  <si>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</si>
  <si>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</si>
  <si>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</si>
  <si>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</si>
  <si>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</si>
  <si>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</si>
  <si>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</si>
  <si>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</si>
  <si>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</si>
  <si>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</si>
  <si>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</si>
  <si>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</si>
  <si>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</si>
  <si>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</si>
  <si>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</si>
  <si>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</si>
  <si>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</si>
  <si>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</si>
  <si>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</si>
  <si>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</si>
  <si>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</si>
  <si>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</si>
  <si>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</si>
  <si>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</si>
  <si>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</si>
  <si>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</si>
  <si>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</si>
  <si>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</si>
  <si>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</si>
  <si>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</si>
  <si>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</si>
  <si>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</si>
  <si>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</si>
  <si>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</si>
  <si>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</si>
  <si>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</si>
  <si>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</si>
  <si>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</si>
  <si>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</si>
  <si>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</si>
  <si>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</si>
  <si>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</si>
  <si>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</si>
  <si>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</si>
  <si>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</si>
  <si>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</si>
  <si>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</si>
  <si>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</si>
  <si>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</si>
  <si>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</si>
  <si>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</si>
  <si>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</si>
  <si>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</si>
  <si>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</si>
  <si>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</si>
  <si>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</si>
  <si>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</si>
  <si>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</si>
  <si>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</si>
  <si>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</si>
  <si>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</si>
  <si>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</si>
  <si>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</si>
  <si>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</si>
  <si>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</si>
  <si>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</si>
  <si>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</si>
  <si>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</si>
  <si>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</si>
  <si>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</si>
  <si>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</si>
  <si>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</si>
  <si>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</si>
  <si>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</si>
  <si>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</si>
  <si>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</si>
  <si>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</si>
  <si>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</si>
  <si>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</si>
  <si>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</si>
  <si>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</si>
  <si>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</si>
  <si>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</si>
  <si>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</si>
  <si>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</si>
  <si>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</si>
  <si>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</si>
  <si>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</si>
  <si>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</si>
  <si>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</si>
  <si>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</si>
  <si>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</si>
  <si>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</si>
  <si>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</si>
  <si>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</si>
  <si>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</si>
  <si>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</si>
  <si>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</si>
  <si>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</si>
  <si>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</si>
  <si>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</si>
  <si>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</si>
  <si>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</si>
  <si>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</si>
  <si>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</si>
  <si>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</si>
  <si>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</si>
  <si>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</si>
  <si>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</si>
  <si>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</si>
  <si>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</si>
  <si>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</si>
  <si>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</si>
  <si>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</si>
  <si>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</si>
  <si>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</si>
  <si>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</si>
  <si>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</si>
  <si>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</si>
  <si>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</si>
  <si>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</si>
  <si>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</si>
  <si>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</si>
  <si>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</si>
  <si>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</si>
  <si>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</si>
  <si>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</si>
  <si>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</si>
  <si>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</si>
  <si>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</si>
  <si>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</si>
  <si>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</si>
  <si>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</si>
  <si>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</si>
  <si>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</si>
  <si>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</si>
  <si>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</si>
  <si>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</si>
  <si>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</si>
  <si>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</si>
  <si>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</si>
  <si>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</si>
  <si>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</si>
  <si>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</si>
  <si>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</si>
  <si>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</si>
  <si>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</si>
  <si>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</si>
  <si>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</si>
  <si>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</si>
  <si>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</si>
  <si>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</si>
  <si>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</si>
  <si>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</si>
  <si>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</si>
  <si>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</si>
  <si>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</si>
  <si>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</si>
  <si>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</si>
  <si>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</si>
  <si>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</si>
  <si>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</si>
  <si>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</si>
  <si>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</si>
  <si>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</si>
  <si>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</si>
  <si>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</si>
  <si>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</si>
  <si>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</si>
  <si>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</si>
  <si>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</si>
  <si>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</si>
  <si>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</si>
  <si>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</si>
  <si>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</si>
  <si>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</si>
  <si>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</si>
  <si>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</si>
  <si>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</si>
  <si>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</si>
  <si>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</si>
  <si>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</si>
  <si>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</si>
  <si>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</si>
  <si>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</si>
  <si>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</si>
  <si>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</si>
  <si>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</si>
  <si>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</si>
  <si>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</si>
  <si>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</si>
  <si>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</si>
  <si>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</si>
  <si>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</si>
  <si>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</si>
  <si>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</si>
  <si>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</si>
  <si>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</si>
  <si>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</si>
  <si>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</si>
  <si>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</si>
  <si>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</si>
  <si>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</si>
  <si>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</si>
  <si>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</si>
  <si>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</si>
  <si>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</si>
  <si>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</si>
  <si>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</si>
  <si>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</si>
  <si>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</si>
  <si>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</si>
  <si>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</si>
  <si>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</si>
  <si>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</si>
  <si>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</si>
  <si>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</si>
  <si>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</si>
  <si>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</si>
  <si>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</si>
  <si>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</si>
  <si>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</si>
  <si>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</si>
  <si>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</si>
  <si>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</si>
  <si>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</si>
  <si>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</si>
  <si>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</si>
  <si>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</si>
  <si>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</si>
  <si>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</si>
  <si>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</si>
  <si>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</si>
  <si>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</si>
  <si>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</si>
  <si>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</si>
  <si>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</si>
  <si>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</si>
  <si>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</si>
  <si>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</si>
  <si>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</si>
  <si>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</si>
  <si>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</si>
  <si>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</si>
  <si>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</si>
  <si>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</si>
  <si>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</si>
  <si>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</si>
  <si>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</si>
  <si>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</si>
  <si>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</si>
  <si>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</si>
  <si>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</si>
  <si>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</si>
  <si>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</si>
  <si>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</si>
  <si>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</si>
  <si>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</si>
  <si>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</si>
  <si>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</si>
  <si>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</si>
  <si>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</si>
  <si>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</si>
  <si>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</si>
  <si>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</si>
  <si>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</si>
  <si>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</si>
  <si>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</si>
  <si>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</si>
  <si>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</si>
  <si>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</si>
  <si>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</si>
  <si>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</si>
  <si>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</si>
  <si>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</si>
  <si>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</si>
  <si>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</si>
  <si>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</si>
  <si>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</si>
  <si>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</si>
  <si>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</si>
  <si>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</si>
  <si>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</si>
  <si>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</si>
  <si>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</si>
  <si>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</si>
  <si>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</si>
  <si>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</si>
  <si>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</si>
  <si>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</si>
  <si>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</si>
  <si>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</si>
  <si>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</si>
  <si>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</si>
  <si>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</si>
  <si>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</si>
  <si>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</si>
  <si>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</si>
  <si>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</si>
  <si>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</si>
  <si>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</si>
  <si>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</si>
  <si>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</si>
  <si>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</si>
  <si>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</si>
  <si>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</si>
  <si>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</si>
  <si>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</si>
  <si>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</si>
  <si>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</si>
  <si>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</si>
  <si>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</si>
  <si>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</si>
  <si>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</si>
  <si>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</si>
  <si>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</si>
  <si>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</si>
  <si>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</si>
  <si>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</si>
  <si>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</si>
  <si>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</si>
  <si>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</si>
  <si>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</si>
  <si>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</si>
  <si>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</si>
  <si>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</si>
  <si>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</si>
  <si>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</si>
  <si>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</si>
  <si>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</si>
  <si>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</si>
  <si>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</si>
  <si>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</si>
  <si>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</si>
  <si>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</si>
  <si>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</si>
  <si>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</si>
  <si>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</si>
  <si>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</si>
  <si>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</si>
  <si>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</si>
  <si>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</si>
  <si>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</si>
  <si>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</si>
  <si>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</si>
  <si>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</si>
  <si>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</si>
  <si>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</si>
  <si>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</si>
  <si>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</si>
  <si>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</si>
  <si>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</si>
  <si>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</si>
  <si>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</si>
  <si>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</si>
  <si>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</si>
  <si>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</si>
  <si>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</si>
  <si>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</si>
  <si>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</si>
  <si>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</si>
  <si>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</si>
  <si>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</si>
  <si>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</si>
  <si>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</si>
  <si>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</si>
  <si>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</si>
  <si>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</si>
  <si>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</si>
  <si>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</si>
  <si>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</si>
  <si>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</si>
  <si>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</si>
  <si>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</si>
  <si>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</si>
  <si>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</si>
  <si>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</si>
  <si>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</si>
  <si>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</si>
  <si>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</si>
  <si>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</si>
  <si>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</si>
  <si>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</si>
  <si>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</si>
  <si>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</si>
  <si>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</si>
  <si>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</si>
  <si>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</si>
  <si>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</si>
  <si>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</si>
  <si>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</si>
  <si>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</si>
  <si>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</si>
  <si>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</si>
  <si>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</si>
  <si>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</si>
  <si>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</si>
  <si>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</si>
  <si>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</si>
  <si>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</si>
  <si>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</si>
  <si>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</si>
  <si>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</si>
  <si>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</si>
  <si>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</si>
  <si>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</si>
  <si>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</si>
  <si>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</si>
  <si>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</si>
  <si>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</si>
  <si>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</si>
  <si>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</si>
  <si>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</si>
  <si>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</si>
  <si>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</si>
  <si>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</si>
  <si>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</si>
  <si>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</si>
  <si>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</si>
  <si>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</si>
  <si>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</si>
  <si>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</si>
  <si>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</si>
  <si>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</si>
  <si>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</si>
  <si>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</si>
  <si>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</si>
  <si>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</si>
  <si>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</si>
  <si>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</si>
  <si>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</si>
  <si>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</si>
  <si>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</si>
  <si>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</si>
  <si>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</si>
  <si>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</si>
  <si>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</si>
  <si>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</si>
  <si>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</si>
  <si>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</si>
  <si>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</si>
  <si>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</si>
  <si>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</si>
  <si>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</si>
  <si>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</si>
  <si>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</si>
  <si>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</si>
  <si>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</si>
  <si>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</si>
  <si>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</si>
  <si>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</si>
  <si>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</si>
  <si>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</si>
  <si>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</si>
  <si>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</si>
  <si>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</si>
  <si>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</si>
  <si>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</si>
  <si>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</si>
  <si>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</si>
  <si>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</si>
  <si>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</si>
  <si>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</si>
  <si>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</si>
  <si>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</si>
  <si>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</si>
  <si>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</si>
  <si>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</si>
  <si>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</si>
  <si>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</si>
  <si>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</si>
  <si>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</si>
  <si>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</si>
  <si>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</si>
  <si>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</si>
  <si>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</si>
  <si>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</si>
  <si>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</si>
  <si>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</si>
  <si>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</si>
  <si>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</si>
  <si>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</si>
  <si>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</si>
  <si>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</si>
  <si>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</si>
  <si>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</si>
  <si>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</si>
  <si>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</si>
  <si>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</si>
  <si>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</si>
  <si>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</si>
  <si>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</si>
  <si>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</si>
  <si>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</si>
  <si>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</si>
  <si>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</si>
  <si>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</si>
  <si>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</si>
  <si>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</si>
  <si>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</si>
  <si>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</si>
  <si>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</si>
  <si>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</si>
  <si>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</si>
  <si>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</si>
  <si>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</si>
  <si>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</si>
  <si>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</si>
  <si>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</si>
  <si>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</si>
  <si>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</si>
  <si>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</si>
  <si>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</si>
  <si>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</si>
  <si>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</si>
  <si>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</si>
  <si>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</si>
  <si>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</si>
  <si>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</si>
  <si>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</si>
  <si>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</si>
  <si>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</si>
  <si>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</si>
  <si>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</si>
  <si>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</si>
  <si>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</si>
  <si>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</si>
  <si>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</si>
  <si>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</si>
  <si>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</si>
  <si>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</si>
  <si>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</si>
  <si>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</si>
  <si>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</si>
  <si>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</si>
  <si>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</si>
  <si>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</si>
  <si>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</si>
  <si>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</si>
  <si>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</si>
  <si>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</si>
  <si>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</si>
  <si>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</si>
  <si>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</si>
  <si>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</si>
  <si>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</si>
  <si>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</si>
  <si>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</si>
  <si>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</si>
  <si>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</si>
  <si>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</si>
  <si>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</si>
  <si>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</si>
  <si>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</si>
  <si>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</si>
  <si>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</si>
  <si>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</si>
  <si>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</si>
  <si>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</si>
  <si>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</si>
  <si>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</si>
  <si>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</si>
  <si>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</si>
  <si>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</si>
  <si>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</si>
  <si>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</si>
  <si>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</si>
  <si>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</si>
  <si>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</si>
  <si>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</si>
  <si>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</si>
  <si>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</si>
  <si>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</si>
  <si>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</si>
  <si>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</si>
  <si>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</si>
  <si>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</si>
  <si>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</si>
  <si>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</si>
  <si>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</si>
  <si>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</si>
  <si>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</si>
  <si>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</si>
  <si>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</si>
  <si>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</si>
  <si>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</si>
  <si>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</si>
  <si>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</si>
  <si>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</si>
  <si>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</si>
  <si>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</si>
  <si>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</si>
  <si>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</si>
  <si>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</si>
  <si>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</si>
  <si>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</si>
  <si>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</si>
  <si>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</si>
  <si>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</si>
  <si>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</si>
  <si>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</si>
  <si>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</si>
  <si>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</si>
  <si>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</si>
  <si>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</si>
  <si>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</si>
  <si>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</si>
  <si>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</si>
  <si>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</si>
  <si>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</si>
  <si>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</si>
  <si>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</si>
  <si>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</si>
  <si>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</si>
  <si>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</si>
  <si>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</si>
  <si>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</si>
  <si>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</si>
  <si>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</si>
  <si>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</si>
  <si>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</si>
  <si>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</si>
  <si>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</si>
  <si>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</si>
  <si>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</si>
  <si>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</si>
  <si>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</si>
  <si>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</si>
  <si>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</si>
  <si>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</si>
  <si>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</si>
  <si>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</si>
  <si>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</si>
  <si>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</si>
  <si>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</si>
  <si>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</si>
  <si>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</si>
  <si>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</si>
  <si>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</si>
  <si>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</si>
  <si>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</si>
  <si>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</si>
  <si>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</si>
  <si>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</si>
  <si>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</si>
  <si>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</si>
  <si>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</si>
  <si>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</si>
  <si>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</si>
  <si>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</si>
  <si>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</si>
  <si>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</si>
  <si>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</si>
  <si>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</si>
  <si>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</si>
  <si>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</si>
  <si>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</si>
  <si>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</si>
  <si>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</si>
  <si>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</si>
  <si>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</si>
  <si>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</si>
  <si>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</si>
  <si>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</si>
  <si>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</si>
  <si>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</si>
  <si>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</si>
  <si>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</si>
  <si>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</si>
  <si>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</si>
  <si>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</si>
  <si>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</si>
  <si>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</si>
  <si>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</si>
  <si>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</si>
  <si>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</si>
  <si>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</si>
  <si>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</si>
  <si>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</si>
  <si>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</si>
  <si>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</si>
  <si>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</si>
  <si>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</si>
  <si>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</si>
  <si>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</si>
  <si>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</si>
  <si>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</si>
  <si>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</si>
  <si>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</si>
  <si>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</si>
  <si>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</si>
  <si>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</si>
  <si>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</si>
  <si>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</si>
  <si>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</si>
  <si>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</si>
  <si>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</si>
  <si>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</si>
  <si>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</si>
  <si>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</si>
  <si>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</si>
  <si>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</si>
  <si>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</si>
  <si>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</si>
  <si>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</si>
  <si>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</si>
  <si>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</si>
  <si>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</si>
  <si>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</si>
  <si>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</si>
  <si>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</si>
  <si>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</si>
  <si>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</si>
  <si>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</si>
  <si>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</si>
  <si>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</si>
  <si>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</si>
  <si>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</si>
  <si>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</si>
  <si>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</si>
  <si>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</si>
  <si>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</si>
  <si>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</si>
  <si>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</si>
  <si>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</si>
  <si>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</si>
  <si>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</si>
  <si>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</si>
  <si>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</si>
  <si>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</si>
  <si>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</si>
  <si>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</si>
  <si>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</si>
  <si>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</si>
  <si>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</si>
  <si>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</si>
  <si>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</si>
  <si>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</si>
  <si>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</si>
  <si>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</si>
  <si>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</si>
  <si>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</si>
  <si>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</si>
  <si>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</si>
  <si>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</si>
  <si>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</si>
  <si>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</si>
  <si>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</si>
  <si>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</si>
  <si>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</si>
  <si>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</si>
  <si>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</si>
  <si>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</si>
  <si>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</si>
  <si>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</si>
  <si>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</si>
  <si>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</si>
  <si>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</si>
  <si>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</si>
  <si>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</si>
  <si>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</si>
  <si>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</si>
  <si>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</si>
  <si>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</si>
  <si>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</si>
  <si>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</si>
  <si>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</si>
  <si>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</si>
  <si>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</si>
  <si>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</si>
  <si>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</si>
  <si>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</si>
  <si>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</si>
  <si>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</si>
  <si>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</si>
  <si>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</si>
  <si>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</si>
  <si>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</si>
  <si>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</si>
  <si>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</si>
  <si>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</si>
  <si>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</si>
  <si>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</si>
  <si>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</si>
  <si>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</si>
  <si>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</si>
  <si>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</si>
  <si>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</si>
  <si>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</si>
  <si>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</si>
  <si>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</si>
  <si>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</si>
  <si>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</si>
  <si>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</si>
  <si>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</si>
  <si>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</si>
  <si>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</si>
  <si>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</si>
  <si>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</si>
  <si>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</si>
  <si>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</si>
  <si>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</si>
  <si>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</si>
  <si>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</si>
  <si>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</si>
  <si>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</si>
  <si>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</si>
  <si>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</si>
  <si>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</si>
  <si>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</si>
  <si>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</si>
  <si>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</si>
  <si>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</si>
  <si>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</si>
  <si>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</si>
  <si>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</si>
  <si>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</si>
  <si>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</si>
  <si>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</si>
  <si>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</si>
  <si>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</si>
  <si>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</si>
  <si>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</si>
  <si>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</si>
  <si>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</si>
  <si>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</si>
  <si>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</si>
  <si>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</si>
  <si>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</si>
  <si>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</si>
  <si>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</si>
  <si>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</si>
  <si>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</si>
  <si>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</si>
  <si>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</si>
  <si>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</si>
  <si>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</si>
  <si>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</si>
  <si>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</si>
  <si>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</si>
  <si>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</si>
  <si>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</si>
  <si>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</si>
  <si>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</si>
  <si>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</si>
  <si>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</si>
  <si>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</si>
  <si>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</si>
  <si>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</si>
  <si>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</si>
  <si>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</si>
  <si>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</si>
  <si>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</si>
  <si>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</si>
  <si>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</si>
  <si>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</si>
  <si>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</si>
  <si>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</si>
  <si>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</si>
  <si>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</si>
  <si>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</si>
  <si>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</si>
  <si>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</si>
  <si>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</si>
  <si>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</si>
  <si>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</si>
  <si>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</si>
  <si>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</si>
  <si>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</si>
  <si>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</si>
  <si>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</si>
  <si>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</si>
  <si>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</si>
  <si>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</si>
  <si>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</si>
  <si>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</si>
  <si>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</si>
  <si>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</si>
  <si>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</si>
  <si>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</si>
  <si>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</si>
  <si>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</si>
  <si>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</si>
  <si>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</si>
  <si>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</si>
  <si>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</si>
  <si>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</si>
  <si>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</si>
  <si>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</si>
  <si>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</si>
  <si>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</si>
  <si>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</si>
  <si>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</si>
  <si>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</si>
  <si>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</si>
  <si>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</si>
  <si>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</si>
  <si>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</si>
  <si>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</si>
  <si>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</si>
  <si>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</si>
  <si>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</si>
  <si>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</si>
  <si>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</si>
  <si>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</si>
  <si>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</si>
  <si>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</si>
  <si>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</si>
  <si>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</si>
  <si>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</si>
  <si>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</si>
  <si>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</si>
  <si>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</si>
  <si>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</si>
  <si>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</si>
  <si>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</si>
  <si>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</si>
  <si>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</si>
  <si>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</si>
  <si>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</si>
  <si>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</si>
  <si>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</si>
  <si>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</si>
  <si>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</si>
  <si>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</si>
  <si>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</si>
  <si>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</si>
  <si>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</si>
  <si>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</si>
  <si>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</si>
  <si>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</si>
  <si>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</si>
  <si>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</si>
  <si>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</si>
  <si>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</si>
  <si>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</si>
  <si>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</si>
  <si>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</si>
  <si>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</si>
  <si>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</si>
  <si>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</si>
  <si>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</si>
  <si>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</si>
  <si>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</si>
  <si>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</si>
  <si>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</si>
  <si>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</si>
  <si>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</si>
  <si>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</si>
  <si>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</si>
  <si>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</si>
  <si>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</si>
  <si>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</si>
  <si>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</si>
  <si>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</si>
  <si>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</si>
  <si>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</si>
  <si>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</si>
  <si>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</si>
  <si>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</si>
  <si>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</si>
  <si>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</si>
  <si>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</si>
  <si>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</si>
  <si>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</si>
  <si>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</si>
  <si>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</si>
  <si>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</si>
  <si>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</si>
  <si>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</si>
  <si>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</si>
  <si>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</si>
  <si>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</si>
  <si>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</si>
  <si>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</si>
  <si>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</si>
  <si>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</si>
  <si>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</si>
  <si>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</si>
  <si>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</si>
  <si>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</si>
  <si>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</si>
  <si>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</si>
  <si>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</si>
  <si>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</si>
  <si>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</si>
  <si>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</si>
  <si>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</si>
  <si>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</si>
  <si>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</si>
  <si>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</si>
  <si>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</si>
  <si>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</si>
  <si>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</si>
  <si>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</si>
  <si>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</si>
  <si>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</si>
  <si>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</si>
  <si>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</si>
  <si>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</si>
  <si>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</si>
  <si>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</si>
  <si>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</si>
  <si>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</si>
  <si>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</si>
  <si>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</si>
  <si>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</si>
  <si>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</si>
  <si>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</si>
  <si>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</si>
  <si>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</si>
  <si>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</si>
  <si>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</si>
  <si>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</si>
  <si>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</si>
  <si>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</si>
  <si>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</si>
  <si>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</si>
  <si>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</si>
  <si>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</si>
  <si>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</si>
  <si>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</si>
  <si>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</si>
  <si>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</si>
  <si>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</si>
  <si>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</si>
  <si>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</si>
  <si>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</si>
  <si>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</si>
  <si>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</si>
  <si>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</si>
  <si>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</si>
  <si>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</si>
  <si>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</si>
  <si>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</si>
  <si>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</si>
  <si>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</si>
  <si>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</si>
  <si>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</si>
  <si>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</si>
  <si>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</si>
  <si>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</si>
  <si>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</si>
  <si>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</si>
  <si>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</si>
  <si>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</si>
  <si>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</si>
  <si>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</si>
  <si>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</si>
  <si>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</si>
  <si>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</si>
  <si>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</si>
  <si>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</si>
  <si>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</si>
  <si>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</si>
  <si>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</si>
  <si>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</si>
  <si>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</si>
  <si>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</si>
  <si>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</si>
  <si>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</si>
  <si>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</si>
  <si>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</si>
  <si>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</si>
  <si>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</si>
  <si>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</si>
  <si>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</si>
  <si>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</si>
  <si>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</si>
  <si>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</si>
  <si>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</si>
  <si>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</si>
  <si>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</si>
  <si>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</si>
  <si>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</si>
  <si>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</si>
  <si>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</si>
  <si>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</si>
  <si>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</si>
  <si>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</si>
  <si>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</si>
  <si>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</si>
  <si>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</si>
  <si>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</si>
  <si>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</si>
  <si>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</si>
  <si>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</si>
  <si>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</si>
  <si>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</si>
  <si>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</si>
  <si>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</si>
  <si>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</si>
  <si>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</si>
  <si>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</si>
  <si>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</si>
  <si>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</si>
  <si>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</si>
  <si>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</si>
  <si>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</si>
  <si>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</si>
  <si>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</si>
  <si>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</si>
  <si>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</si>
  <si>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</si>
  <si>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</si>
  <si>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</si>
  <si>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</si>
  <si>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</si>
  <si>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</si>
  <si>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</si>
  <si>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</si>
  <si>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</si>
  <si>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</si>
  <si>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</si>
  <si>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</si>
  <si>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</si>
  <si>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</si>
  <si>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</si>
  <si>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</si>
  <si>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</si>
  <si>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</si>
  <si>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</si>
  <si>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</si>
  <si>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</si>
  <si>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</si>
  <si>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</si>
  <si>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</si>
  <si>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</si>
  <si>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</si>
  <si>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</si>
  <si>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</si>
  <si>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</si>
  <si>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</si>
  <si>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</si>
  <si>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</si>
  <si>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</si>
  <si>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</si>
  <si>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</si>
  <si>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</si>
  <si>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</si>
  <si>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</si>
  <si>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</si>
  <si>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</si>
  <si>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</si>
  <si>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</si>
  <si>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</si>
  <si>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</si>
  <si>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</si>
  <si>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</si>
  <si>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</si>
  <si>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</si>
  <si>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</si>
  <si>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</si>
  <si>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</si>
  <si>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</si>
  <si>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</si>
  <si>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</si>
  <si>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</si>
  <si>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</si>
  <si>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</si>
  <si>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</si>
  <si>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</si>
  <si>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</si>
  <si>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</si>
  <si>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</si>
  <si>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</si>
  <si>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</si>
  <si>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</si>
  <si>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</si>
  <si>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</si>
  <si>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</si>
  <si>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</si>
  <si>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</si>
  <si>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</si>
  <si>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</si>
  <si>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</si>
  <si>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</si>
  <si>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</si>
  <si>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</si>
  <si>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</si>
  <si>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</si>
  <si>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</si>
  <si>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</si>
  <si>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</si>
  <si>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</si>
  <si>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</si>
  <si>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</si>
  <si>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</si>
  <si>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</si>
  <si>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</si>
  <si>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</si>
  <si>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</si>
  <si>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</si>
  <si>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</si>
  <si>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</si>
  <si>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</si>
  <si>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</si>
  <si>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</si>
  <si>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</si>
  <si>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</si>
  <si>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</si>
  <si>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</si>
  <si>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</si>
  <si>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</si>
  <si>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</si>
  <si>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</si>
  <si>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</si>
  <si>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</si>
  <si>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</si>
  <si>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</si>
  <si>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</si>
  <si>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</si>
  <si>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</si>
  <si>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</si>
  <si>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</si>
  <si>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</si>
  <si>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</si>
  <si>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</si>
  <si>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</si>
  <si>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</si>
  <si>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</si>
  <si>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</si>
  <si>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</si>
  <si>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</si>
  <si>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</si>
  <si>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</si>
  <si>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</si>
  <si>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</si>
  <si>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</si>
  <si>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</si>
  <si>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</si>
  <si>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</si>
  <si>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</si>
  <si>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</si>
  <si>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</si>
  <si>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</si>
  <si>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</si>
  <si>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</si>
  <si>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</si>
  <si>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</si>
  <si>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</si>
  <si>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</si>
  <si>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</si>
  <si>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</si>
  <si>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</si>
  <si>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</si>
  <si>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</si>
  <si>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</si>
  <si>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</si>
  <si>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</si>
  <si>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</si>
  <si>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</si>
  <si>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</si>
  <si>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</si>
  <si>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</si>
  <si>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</si>
  <si>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</si>
  <si>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</si>
  <si>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</si>
  <si>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</si>
  <si>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</si>
  <si>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</si>
  <si>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</si>
  <si>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</si>
  <si>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</si>
  <si>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</si>
  <si>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</si>
  <si>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</si>
  <si>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</si>
  <si>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</si>
  <si>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</si>
  <si>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</si>
  <si>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</si>
  <si>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</si>
  <si>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</si>
  <si>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</si>
  <si>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</si>
  <si>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</si>
  <si>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</si>
  <si>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</si>
  <si>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</si>
  <si>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</si>
  <si>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</si>
  <si>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</si>
  <si>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</si>
  <si>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</si>
  <si>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</si>
  <si>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</si>
  <si>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</si>
  <si>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</si>
  <si>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</si>
  <si>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</si>
  <si>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</si>
  <si>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</si>
  <si>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</si>
  <si>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</si>
  <si>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</si>
  <si>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</si>
  <si>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</si>
  <si>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</si>
  <si>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</si>
  <si>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</si>
  <si>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</si>
  <si>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</si>
  <si>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</si>
  <si>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</si>
  <si>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</si>
  <si>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</si>
  <si>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</si>
  <si>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</si>
  <si>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</si>
  <si>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</si>
  <si>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</si>
  <si>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</si>
  <si>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</si>
  <si>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</si>
  <si>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</si>
  <si>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</si>
  <si>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</si>
  <si>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</si>
  <si>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</si>
  <si>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</si>
  <si>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</si>
  <si>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</si>
  <si>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</si>
  <si>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</si>
  <si>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</si>
  <si>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</si>
  <si>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</si>
  <si>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</si>
  <si>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</si>
  <si>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</si>
  <si>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</si>
  <si>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</si>
  <si>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</si>
  <si>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</si>
  <si>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</si>
  <si>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</si>
  <si>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</si>
  <si>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</si>
  <si>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</si>
  <si>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</si>
  <si>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</si>
  <si>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</si>
  <si>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</si>
  <si>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</si>
  <si>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</si>
  <si>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</si>
  <si>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</si>
  <si>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</si>
  <si>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</si>
  <si>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</si>
  <si>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</si>
  <si>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</si>
  <si>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</si>
  <si>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</si>
  <si>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</si>
  <si>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</si>
  <si>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</si>
  <si>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</si>
  <si>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</si>
  <si>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</si>
  <si>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</si>
  <si>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</si>
  <si>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</si>
  <si>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</si>
  <si>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</si>
  <si>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</si>
  <si>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</si>
  <si>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</si>
  <si>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</si>
  <si>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</si>
  <si>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</si>
  <si>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</si>
  <si>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</si>
  <si>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</si>
  <si>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</si>
  <si>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</si>
  <si>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</si>
  <si>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</si>
  <si>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</si>
  <si>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</si>
  <si>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</si>
  <si>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</si>
  <si>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</si>
  <si>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</si>
  <si>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</si>
  <si>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</si>
  <si>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</si>
  <si>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</si>
  <si>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</si>
  <si>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</si>
  <si>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</si>
  <si>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</si>
  <si>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</si>
  <si>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</si>
  <si>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</si>
  <si>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</si>
  <si>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</si>
  <si>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</si>
  <si>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</si>
  <si>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</si>
  <si>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</si>
  <si>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</si>
  <si>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</si>
  <si>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</si>
  <si>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</si>
  <si>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</si>
  <si>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</si>
  <si>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</si>
  <si>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</si>
  <si>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</si>
  <si>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</si>
  <si>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</si>
  <si>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</si>
  <si>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</si>
  <si>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</si>
  <si>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</si>
  <si>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</si>
  <si>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</si>
  <si>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</si>
  <si>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</si>
  <si>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</si>
  <si>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</si>
  <si>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</si>
  <si>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</si>
  <si>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</si>
  <si>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</si>
  <si>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</si>
  <si>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</si>
  <si>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</si>
  <si>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</si>
  <si>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</si>
  <si>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</si>
  <si>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</si>
  <si>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</si>
  <si>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</si>
  <si>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</si>
  <si>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</si>
  <si>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</si>
  <si>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</si>
  <si>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</si>
  <si>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</si>
  <si>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</si>
  <si>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</si>
  <si>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</si>
  <si>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</si>
  <si>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</si>
  <si>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</si>
  <si>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</si>
  <si>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</si>
  <si>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</si>
  <si>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</si>
  <si>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</si>
  <si>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</si>
  <si>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</si>
  <si>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</si>
  <si>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</si>
  <si>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</si>
  <si>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</si>
  <si>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</si>
  <si>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</si>
  <si>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</si>
  <si>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</si>
  <si>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</si>
  <si>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</si>
  <si>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</si>
  <si>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</si>
  <si>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</si>
  <si>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</si>
  <si>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</si>
  <si>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</si>
  <si>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</si>
  <si>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</si>
  <si>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</si>
  <si>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</si>
  <si>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</si>
  <si>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</si>
  <si>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</si>
  <si>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</si>
  <si>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</si>
  <si>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</si>
  <si>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</si>
  <si>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</si>
  <si>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</si>
  <si>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</si>
  <si>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</si>
  <si>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</si>
  <si>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</si>
  <si>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</si>
  <si>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</si>
  <si>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</si>
  <si>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</si>
  <si>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</si>
  <si>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</si>
  <si>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</si>
  <si>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</si>
  <si>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</si>
  <si>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</si>
  <si>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</si>
  <si>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</si>
  <si>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</si>
  <si>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</si>
  <si>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</si>
  <si>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</si>
  <si>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</si>
  <si>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</si>
  <si>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</si>
  <si>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</si>
  <si>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</si>
  <si>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</si>
  <si>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</si>
  <si>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</si>
  <si>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</si>
  <si>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</si>
  <si>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</si>
  <si>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</si>
  <si>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</si>
  <si>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</si>
  <si>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</si>
  <si>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</si>
  <si>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</si>
  <si>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</si>
  <si>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</si>
  <si>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</si>
  <si>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</si>
  <si>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</si>
  <si>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</si>
  <si>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</si>
  <si>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</si>
  <si>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</si>
  <si>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</si>
  <si>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</si>
  <si>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</si>
  <si>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</si>
  <si>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</si>
  <si>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</si>
  <si>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</si>
  <si>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</si>
  <si>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</si>
  <si>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</si>
  <si>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</si>
  <si>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</si>
  <si>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</si>
  <si>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</si>
  <si>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</si>
  <si>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</si>
  <si>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</si>
  <si>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</si>
  <si>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</si>
  <si>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</si>
  <si>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</si>
  <si>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</si>
  <si>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</si>
  <si>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</si>
  <si>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</si>
  <si>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</si>
  <si>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</si>
  <si>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</si>
  <si>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</si>
  <si>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</si>
  <si>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</si>
  <si>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</si>
  <si>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</si>
  <si>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</si>
  <si>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</si>
  <si>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</si>
  <si>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</si>
  <si>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</si>
  <si>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</si>
  <si>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</si>
  <si>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</si>
  <si>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</si>
  <si>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</si>
  <si>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</si>
  <si>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</si>
  <si>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</si>
  <si>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</si>
  <si>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</si>
  <si>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</si>
  <si>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</si>
  <si>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</si>
  <si>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</si>
  <si>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</si>
  <si>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</si>
  <si>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</si>
  <si>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</si>
  <si>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</si>
  <si>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</si>
  <si>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</si>
  <si>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</si>
  <si>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</si>
  <si>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</si>
  <si>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</si>
  <si>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</si>
  <si>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</si>
  <si>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</si>
  <si>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</si>
  <si>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</si>
  <si>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</si>
  <si>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</si>
  <si>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</si>
  <si>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</si>
  <si>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</si>
  <si>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</si>
  <si>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</si>
  <si>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</si>
  <si>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</si>
  <si>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</si>
  <si>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</si>
  <si>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</si>
  <si>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</si>
  <si>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</si>
  <si>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</si>
  <si>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</si>
  <si>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</si>
  <si>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</si>
  <si>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</si>
  <si>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</si>
  <si>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</si>
  <si>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</si>
  <si>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</si>
  <si>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</si>
  <si>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</si>
  <si>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</si>
  <si>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</si>
  <si>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</si>
  <si>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</si>
  <si>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</si>
  <si>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</si>
  <si>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</si>
  <si>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</si>
  <si>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</si>
  <si>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</si>
  <si>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</si>
  <si>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</si>
  <si>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</si>
  <si>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</si>
  <si>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</si>
  <si>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</si>
  <si>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</si>
  <si>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</si>
  <si>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</si>
  <si>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</si>
  <si>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</si>
  <si>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</si>
  <si>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</si>
  <si>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</si>
  <si>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</si>
  <si>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</si>
  <si>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</si>
  <si>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</si>
  <si>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</si>
  <si>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</si>
  <si>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</si>
  <si>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</si>
  <si>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</si>
  <si>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</si>
  <si>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</si>
  <si>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</si>
  <si>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</si>
  <si>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</si>
  <si>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</si>
  <si>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</si>
  <si>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</si>
  <si>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</si>
  <si>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</si>
  <si>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</si>
  <si>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</si>
  <si>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</si>
  <si>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</si>
  <si>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</si>
  <si>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</si>
  <si>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</si>
  <si>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</si>
  <si>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</si>
  <si>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</si>
  <si>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</si>
  <si>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</si>
  <si>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</si>
  <si>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</si>
  <si>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</si>
  <si>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</si>
  <si>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</si>
  <si>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</si>
  <si>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</si>
  <si>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</si>
  <si>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</si>
  <si>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</si>
  <si>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</si>
  <si>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</si>
  <si>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</si>
  <si>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</si>
  <si>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</si>
  <si>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</si>
  <si>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</si>
  <si>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</si>
  <si>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</si>
  <si>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</si>
  <si>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</si>
  <si>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</si>
  <si>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</si>
  <si>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</si>
  <si>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</si>
  <si>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</si>
  <si>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</si>
  <si>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</si>
  <si>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</si>
  <si>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</si>
  <si>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</si>
  <si>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</si>
  <si>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</si>
  <si>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</si>
  <si>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</si>
  <si>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</si>
  <si>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</si>
  <si>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</si>
  <si>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</si>
  <si>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</si>
  <si>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</si>
  <si>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</si>
  <si>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</si>
  <si>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</si>
  <si>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</si>
  <si>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</si>
  <si>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</si>
  <si>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</si>
  <si>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</si>
  <si>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</si>
  <si>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</si>
  <si>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</si>
  <si>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</si>
  <si>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</si>
  <si>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</si>
  <si>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</si>
  <si>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</si>
  <si>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</si>
  <si>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</si>
  <si>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</si>
  <si>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</si>
  <si>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</si>
  <si>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</si>
  <si>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</si>
  <si>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</si>
  <si>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</si>
  <si>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</si>
  <si>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</si>
  <si>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</si>
  <si>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</si>
  <si>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</si>
  <si>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</si>
  <si>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</si>
  <si>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</si>
  <si>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</si>
  <si>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</si>
  <si>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</si>
  <si>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</si>
  <si>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</si>
  <si>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</si>
  <si>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</si>
  <si>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</si>
  <si>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</si>
  <si>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</si>
  <si>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</si>
  <si>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</si>
  <si>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</si>
  <si>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</si>
  <si>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</si>
  <si>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</si>
  <si>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</si>
  <si>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</si>
  <si>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</si>
  <si>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</si>
  <si>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</si>
  <si>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</si>
  <si>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</si>
  <si>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</si>
  <si>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</si>
  <si>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</si>
  <si>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</si>
  <si>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</si>
  <si>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</si>
  <si>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</si>
  <si>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</si>
  <si>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</si>
  <si>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</si>
  <si>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</si>
  <si>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</si>
  <si>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</si>
  <si>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</si>
  <si>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</si>
  <si>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</si>
  <si>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</si>
  <si>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</si>
  <si>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</si>
  <si>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</si>
  <si>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</si>
  <si>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</si>
  <si>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</si>
  <si>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</si>
  <si>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</si>
  <si>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</si>
  <si>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</si>
  <si>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</si>
  <si>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</si>
  <si>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</si>
  <si>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</si>
  <si>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</si>
  <si>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</si>
  <si>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</si>
  <si>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</si>
  <si>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</si>
  <si>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</si>
  <si>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</si>
  <si>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</si>
  <si>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</si>
  <si>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</si>
  <si>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</si>
  <si>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</si>
  <si>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</si>
  <si>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</si>
  <si>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</si>
  <si>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</si>
  <si>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</si>
  <si>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</si>
  <si>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</si>
  <si>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</si>
  <si>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</si>
  <si>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</si>
  <si>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</si>
  <si>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</si>
  <si>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</si>
  <si>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</si>
  <si>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</si>
  <si>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</si>
  <si>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</si>
  <si>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</si>
  <si>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</si>
  <si>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</si>
  <si>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</si>
  <si>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</si>
  <si>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</si>
  <si>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</si>
  <si>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</si>
  <si>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</si>
  <si>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</si>
  <si>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</si>
  <si>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</si>
  <si>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</si>
  <si>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</si>
  <si>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</si>
  <si>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</si>
  <si>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</si>
  <si>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</si>
  <si>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</si>
  <si>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</si>
  <si>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</si>
  <si>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</si>
  <si>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</si>
  <si>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</si>
  <si>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</si>
  <si>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</si>
  <si>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</si>
  <si>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</si>
  <si>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</si>
  <si>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</si>
  <si>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</si>
  <si>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</si>
  <si>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</si>
  <si>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</si>
  <si>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</si>
  <si>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</si>
  <si>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</si>
  <si>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</si>
  <si>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</si>
  <si>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</si>
  <si>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</si>
  <si>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</si>
  <si>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</si>
  <si>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</si>
  <si>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</si>
  <si>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</si>
  <si>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</si>
  <si>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</si>
  <si>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</si>
  <si>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</si>
  <si>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</si>
  <si>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</si>
  <si>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</si>
  <si>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</si>
  <si>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</si>
  <si>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</si>
  <si>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</si>
  <si>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</si>
  <si>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</si>
  <si>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</si>
  <si>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</si>
  <si>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</si>
  <si>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</si>
  <si>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</si>
  <si>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</si>
  <si>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</si>
  <si>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</si>
  <si>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</si>
  <si>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</si>
  <si>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</si>
  <si>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</si>
  <si>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</si>
  <si>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</si>
  <si>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</si>
  <si>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</si>
  <si>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</si>
  <si>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</si>
  <si>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</si>
  <si>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</si>
  <si>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</si>
  <si>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</si>
  <si>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</si>
  <si>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</si>
  <si>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</si>
  <si>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</si>
  <si>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</si>
  <si>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</si>
  <si>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</si>
  <si>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</si>
  <si>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</si>
  <si>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</si>
  <si>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</si>
  <si>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</si>
  <si>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</si>
  <si>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</si>
  <si>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</si>
  <si>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</si>
  <si>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</si>
  <si>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</si>
  <si>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</si>
  <si>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</si>
  <si>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</si>
  <si>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</si>
  <si>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</si>
  <si>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</si>
  <si>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</si>
  <si>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</si>
  <si>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</si>
  <si>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</si>
  <si>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</si>
  <si>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</si>
  <si>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</si>
  <si>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</si>
  <si>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</si>
  <si>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</si>
  <si>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</si>
  <si>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</si>
  <si>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</si>
  <si>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</si>
  <si>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</si>
  <si>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</si>
  <si>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</si>
  <si>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</si>
  <si>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</si>
  <si>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</si>
  <si>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</si>
  <si>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</si>
  <si>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</si>
  <si>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</si>
  <si>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</si>
  <si>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</si>
  <si>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</si>
  <si>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</si>
  <si>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</si>
  <si>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</si>
  <si>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</si>
  <si>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</si>
  <si>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</si>
  <si>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</si>
  <si>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</si>
  <si>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</si>
  <si>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</si>
  <si>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</si>
  <si>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</si>
  <si>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</si>
  <si>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</si>
  <si>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</si>
  <si>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</si>
  <si>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</si>
  <si>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</si>
  <si>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</si>
  <si>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</si>
  <si>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</si>
  <si>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</si>
  <si>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</si>
  <si>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</si>
  <si>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</si>
  <si>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</si>
  <si>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</si>
  <si>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</si>
  <si>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</si>
  <si>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</si>
  <si>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</si>
  <si>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</si>
  <si>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</si>
  <si>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</si>
  <si>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</si>
  <si>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</si>
  <si>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</si>
  <si>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</si>
  <si>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</si>
  <si>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</si>
  <si>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</si>
  <si>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</si>
  <si>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</si>
  <si>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</si>
  <si>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</si>
  <si>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</si>
  <si>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</si>
  <si>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</si>
  <si>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</si>
  <si>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</si>
  <si>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</si>
  <si>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</si>
  <si>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</si>
  <si>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</si>
  <si>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</si>
  <si>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</si>
  <si>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</si>
  <si>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</si>
  <si>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</si>
  <si>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</si>
  <si>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</si>
  <si>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</si>
  <si>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</si>
  <si>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</si>
  <si>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</si>
  <si>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</si>
  <si>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</si>
  <si>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</si>
  <si>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</si>
  <si>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</si>
  <si>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</si>
  <si>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</si>
  <si>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</si>
  <si>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</si>
  <si>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</si>
  <si>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</si>
  <si>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</si>
  <si>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</si>
  <si>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</si>
  <si>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</si>
  <si>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</si>
  <si>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</si>
  <si>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</si>
  <si>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</si>
  <si>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</si>
  <si>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</si>
  <si>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</si>
  <si>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</si>
  <si>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</si>
  <si>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</si>
  <si>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</si>
  <si>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</si>
  <si>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</si>
  <si>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</si>
  <si>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</si>
  <si>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</si>
  <si>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</si>
  <si>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</si>
  <si>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</si>
  <si>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</si>
  <si>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</si>
  <si>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</si>
  <si>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</si>
  <si>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</si>
  <si>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</si>
  <si>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</si>
  <si>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</si>
  <si>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</si>
  <si>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</si>
  <si>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</si>
  <si>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</si>
  <si>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</si>
  <si>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</si>
  <si>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</si>
  <si>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</si>
  <si>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</si>
  <si>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</si>
  <si>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</si>
  <si>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</si>
  <si>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</si>
  <si>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</si>
  <si>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</si>
  <si>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</si>
  <si>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</si>
  <si>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</si>
  <si>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</si>
  <si>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</si>
  <si>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</si>
  <si>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</si>
  <si>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</si>
  <si>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</si>
  <si>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</si>
  <si>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</si>
  <si>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</si>
  <si>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</si>
  <si>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</si>
  <si>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</si>
  <si>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</si>
  <si>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</si>
  <si>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</si>
  <si>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</si>
  <si>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</si>
  <si>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</si>
  <si>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</si>
  <si>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</si>
  <si>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</si>
  <si>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</si>
  <si>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</si>
  <si>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</si>
  <si>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</si>
  <si>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</si>
  <si>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</si>
  <si>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</si>
  <si>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</si>
  <si>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</si>
  <si>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</si>
  <si>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</si>
  <si>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</si>
  <si>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</si>
  <si>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</si>
  <si>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</si>
  <si>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</si>
  <si>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</si>
  <si>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</si>
  <si>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</si>
  <si>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</si>
  <si>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</si>
  <si>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</si>
  <si>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</si>
  <si>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</si>
  <si>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</si>
  <si>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</si>
  <si>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</si>
  <si>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</si>
  <si>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</si>
  <si>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</si>
  <si>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</si>
  <si>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</si>
  <si>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</si>
  <si>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</si>
  <si>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</si>
  <si>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</si>
  <si>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</si>
  <si>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</si>
  <si>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</si>
  <si>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</si>
  <si>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</si>
  <si>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</si>
  <si>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</si>
  <si>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</si>
  <si>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</si>
  <si>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</si>
  <si>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</si>
  <si>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</si>
  <si>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</si>
  <si>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</si>
  <si>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</si>
  <si>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</si>
  <si>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</si>
  <si>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</si>
  <si>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</si>
  <si>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</si>
  <si>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</si>
  <si>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</si>
  <si>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</si>
  <si>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</si>
  <si>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</si>
  <si>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</si>
  <si>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</si>
  <si>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</si>
  <si>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</si>
  <si>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</si>
  <si>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</si>
  <si>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</si>
  <si>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</si>
  <si>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</si>
  <si>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</si>
  <si>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</si>
  <si>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</si>
  <si>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</si>
  <si>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</si>
  <si>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</si>
  <si>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</si>
  <si>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</si>
  <si>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</si>
  <si>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</si>
  <si>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</si>
  <si>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</si>
  <si>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</si>
  <si>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</si>
  <si>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</si>
  <si>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</si>
  <si>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</si>
  <si>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</si>
  <si>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</si>
  <si>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</si>
  <si>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</si>
  <si>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</si>
  <si>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</si>
  <si>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</si>
  <si>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</si>
  <si>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</si>
  <si>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</si>
  <si>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</si>
  <si>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</si>
  <si>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</si>
  <si>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</si>
  <si>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</si>
  <si>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</si>
  <si>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</si>
  <si>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</si>
  <si>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</si>
  <si>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</si>
  <si>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</si>
  <si>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</si>
  <si>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</si>
  <si>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</si>
  <si>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</si>
  <si>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</si>
  <si>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</si>
  <si>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</si>
  <si>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</si>
  <si>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</si>
  <si>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</si>
  <si>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</si>
  <si>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</si>
  <si>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</si>
  <si>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</si>
  <si>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</si>
  <si>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</si>
  <si>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</si>
  <si>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</si>
  <si>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</si>
  <si>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</si>
  <si>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</si>
  <si>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</si>
  <si>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</si>
  <si>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</si>
  <si>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</si>
  <si>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</si>
  <si>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</si>
  <si>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</si>
  <si>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</si>
  <si>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</si>
  <si>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</si>
  <si>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</si>
  <si>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</si>
  <si>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</si>
  <si>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</si>
  <si>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</si>
  <si>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</si>
  <si>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</si>
  <si>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</si>
  <si>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</si>
  <si>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</si>
  <si>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</si>
  <si>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</si>
  <si>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</si>
  <si>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</si>
  <si>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</si>
  <si>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</si>
  <si>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</si>
  <si>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</si>
  <si>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</si>
  <si>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</si>
  <si>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</si>
  <si>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</si>
  <si>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</si>
  <si>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</si>
  <si>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</si>
  <si>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</si>
  <si>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</si>
  <si>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</si>
  <si>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</si>
  <si>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</si>
  <si>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</si>
  <si>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</si>
  <si>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</si>
  <si>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</si>
  <si>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</si>
  <si>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</si>
  <si>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</si>
  <si>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</si>
  <si>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</si>
  <si>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</si>
  <si>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</si>
  <si>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</si>
  <si>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</si>
  <si>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</si>
  <si>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</si>
  <si>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</si>
  <si>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</si>
  <si>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</si>
  <si>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</si>
  <si>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</si>
  <si>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</si>
  <si>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</si>
  <si>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</si>
  <si>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</si>
  <si>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</si>
  <si>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</si>
  <si>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</si>
  <si>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</si>
  <si>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</si>
  <si>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</si>
  <si>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</si>
  <si>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</si>
  <si>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</si>
  <si>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</si>
  <si>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</si>
  <si>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</si>
  <si>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</si>
  <si>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</si>
  <si>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</si>
  <si>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</si>
  <si>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</si>
  <si>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</si>
  <si>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</si>
  <si>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</si>
  <si>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</si>
  <si>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</si>
  <si>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</si>
  <si>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</si>
  <si>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</si>
  <si>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</si>
  <si>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</si>
  <si>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</si>
  <si>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</si>
  <si>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</si>
  <si>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</si>
  <si>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</si>
  <si>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</si>
  <si>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</si>
  <si>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</si>
  <si>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</si>
  <si>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</si>
  <si>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</si>
  <si>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</si>
  <si>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</si>
  <si>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</si>
  <si>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</si>
  <si>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</si>
  <si>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</si>
  <si>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</si>
  <si>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</si>
  <si>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</si>
  <si>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</si>
  <si>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</si>
  <si>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</si>
  <si>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</si>
  <si>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</si>
  <si>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</si>
  <si>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</si>
  <si>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</si>
  <si>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</si>
  <si>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</si>
  <si>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</si>
  <si>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</si>
  <si>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</si>
  <si>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</si>
  <si>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</si>
  <si>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</si>
  <si>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</si>
  <si>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</si>
  <si>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</si>
  <si>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</si>
  <si>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</si>
  <si>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</si>
  <si>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</si>
  <si>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</si>
  <si>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</si>
  <si>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</si>
  <si>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</si>
  <si>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</si>
  <si>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</si>
  <si>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</si>
  <si>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</si>
  <si>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</si>
  <si>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</si>
  <si>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</si>
  <si>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</si>
  <si>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</si>
  <si>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</si>
  <si>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</si>
  <si>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</si>
  <si>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</si>
  <si>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</si>
  <si>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</si>
  <si>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</si>
  <si>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</si>
  <si>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</si>
  <si>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</si>
  <si>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</si>
  <si>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</si>
  <si>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</si>
  <si>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</si>
  <si>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</si>
  <si>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</si>
  <si>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</si>
  <si>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</si>
  <si>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</si>
  <si>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</si>
  <si>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</si>
  <si>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</si>
  <si>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</si>
  <si>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</si>
  <si>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</si>
  <si>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</si>
  <si>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</si>
  <si>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</si>
  <si>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</si>
  <si>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</si>
  <si>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</si>
  <si>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</si>
  <si>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</si>
  <si>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</si>
  <si>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</si>
  <si>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</si>
  <si>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</si>
  <si>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</si>
  <si>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</si>
  <si>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</si>
  <si>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</si>
  <si>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</si>
  <si>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</si>
  <si>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</si>
  <si>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</si>
  <si>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</si>
  <si>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</si>
  <si>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</si>
  <si>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</si>
  <si>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</si>
  <si>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</si>
  <si>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</si>
  <si>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</si>
  <si>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</si>
  <si>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</si>
  <si>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</si>
  <si>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</si>
  <si>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</si>
  <si>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</si>
  <si>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</si>
  <si>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</si>
  <si>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</si>
  <si>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</si>
  <si>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</si>
  <si>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</si>
  <si>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</si>
  <si>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</si>
  <si>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</si>
  <si>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</si>
  <si>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</si>
  <si>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</si>
  <si>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</si>
  <si>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</si>
  <si>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</si>
  <si>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</si>
  <si>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</si>
  <si>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</si>
  <si>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</si>
  <si>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</si>
  <si>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</si>
  <si>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</si>
  <si>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</si>
  <si>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</si>
  <si>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</si>
  <si>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</si>
  <si>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</si>
  <si>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</si>
  <si>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</si>
  <si>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</si>
  <si>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</si>
  <si>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</si>
  <si>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</si>
  <si>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</si>
  <si>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</si>
  <si>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</si>
  <si>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</si>
  <si>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</si>
  <si>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</si>
  <si>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</si>
  <si>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</si>
  <si>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</si>
  <si>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</si>
  <si>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</si>
  <si>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</si>
  <si>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</si>
  <si>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</si>
  <si>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</si>
  <si>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</si>
  <si>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</si>
  <si>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</si>
  <si>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</si>
  <si>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</si>
  <si>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</si>
  <si>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</si>
  <si>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</si>
  <si>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</si>
  <si>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</si>
  <si>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</si>
  <si>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</si>
  <si>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</si>
  <si>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</si>
  <si>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</si>
  <si>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</si>
  <si>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</si>
  <si>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</si>
  <si>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</si>
  <si>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</si>
  <si>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</si>
  <si>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</si>
  <si>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</si>
  <si>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</si>
  <si>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</si>
  <si>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</si>
  <si>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</si>
  <si>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</si>
  <si>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</si>
  <si>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</si>
  <si>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</si>
  <si>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</si>
  <si>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</si>
  <si>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</si>
  <si>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</si>
  <si>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</si>
  <si>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</si>
  <si>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</si>
  <si>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</si>
  <si>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</si>
  <si>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</si>
  <si>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</si>
  <si>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</si>
  <si>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</si>
  <si>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</si>
  <si>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</si>
  <si>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</si>
  <si>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</si>
  <si>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</si>
  <si>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</si>
  <si>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</si>
  <si>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</si>
  <si>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</si>
  <si>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</si>
  <si>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</si>
  <si>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</si>
  <si>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</si>
  <si>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</si>
  <si>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</si>
  <si>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</si>
  <si>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</si>
  <si>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</si>
  <si>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</si>
  <si>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</si>
  <si>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</si>
  <si>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</si>
  <si>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</si>
  <si>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</si>
  <si>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</si>
  <si>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</si>
  <si>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</si>
  <si>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</si>
  <si>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</si>
  <si>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</si>
  <si>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</si>
  <si>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</si>
  <si>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</si>
  <si>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</si>
  <si>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</si>
  <si>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</si>
  <si>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</si>
  <si>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</si>
  <si>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</si>
  <si>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</si>
  <si>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</si>
  <si>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</si>
  <si>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</si>
  <si>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</si>
  <si>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</si>
  <si>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</si>
  <si>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</si>
  <si>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</si>
  <si>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</si>
  <si>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</si>
  <si>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</si>
  <si>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</si>
  <si>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</si>
  <si>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</si>
  <si>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</si>
  <si>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</si>
  <si>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</si>
  <si>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</si>
  <si>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</si>
  <si>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</si>
  <si>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</si>
  <si>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</si>
  <si>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</si>
  <si>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</si>
  <si>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</si>
  <si>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</si>
  <si>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</si>
  <si>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</si>
  <si>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</si>
  <si>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</si>
  <si>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</si>
  <si>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</si>
  <si>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</si>
  <si>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</si>
  <si>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</si>
  <si>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</si>
  <si>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</si>
  <si>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</si>
  <si>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</si>
  <si>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</si>
  <si>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</si>
  <si>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</si>
  <si>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</si>
  <si>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</si>
  <si>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</si>
  <si>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</si>
  <si>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</si>
  <si>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</si>
  <si>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</si>
  <si>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</si>
  <si>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</si>
  <si>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</si>
  <si>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</si>
  <si>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</si>
  <si>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</si>
  <si>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</si>
  <si>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</si>
  <si>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</si>
  <si>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</si>
  <si>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</si>
  <si>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</si>
  <si>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</si>
  <si>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</si>
  <si>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</si>
  <si>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</si>
  <si>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</si>
  <si>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</si>
  <si>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</si>
  <si>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</si>
  <si>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</si>
  <si>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</si>
  <si>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</si>
  <si>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</si>
  <si>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</si>
  <si>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</si>
  <si>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</si>
  <si>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</si>
  <si>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</si>
  <si>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</si>
  <si>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</si>
  <si>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</si>
  <si>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</si>
  <si>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</si>
  <si>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</si>
  <si>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</si>
  <si>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</si>
  <si>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</si>
  <si>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</si>
  <si>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</si>
  <si>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</si>
  <si>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</si>
  <si>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</si>
  <si>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</si>
  <si>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</si>
  <si>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</si>
  <si>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</si>
  <si>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</si>
  <si>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</si>
  <si>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</si>
  <si>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</si>
  <si>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</si>
  <si>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</si>
  <si>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</si>
  <si>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</si>
  <si>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</si>
  <si>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</si>
  <si>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</si>
  <si>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</si>
  <si>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</si>
  <si>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</si>
  <si>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</si>
  <si>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</si>
  <si>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</si>
  <si>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</si>
  <si>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</si>
  <si>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</si>
  <si>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</si>
  <si>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</si>
  <si>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</si>
  <si>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</si>
  <si>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</si>
  <si>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</si>
  <si>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</si>
  <si>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</si>
  <si>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</si>
  <si>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</si>
  <si>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</si>
  <si>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</si>
  <si>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</si>
  <si>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</si>
  <si>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</si>
  <si>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</si>
  <si>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</si>
  <si>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</si>
  <si>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</si>
  <si>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</si>
  <si>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</si>
  <si>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</si>
  <si>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</si>
  <si>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</si>
  <si>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</si>
  <si>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</si>
  <si>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</si>
  <si>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</si>
  <si>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</si>
  <si>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</si>
  <si>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</si>
  <si>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</si>
  <si>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</si>
  <si>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</si>
  <si>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</si>
  <si>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</si>
  <si>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</si>
  <si>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</si>
  <si>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</si>
  <si>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</si>
  <si>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</si>
  <si>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</si>
  <si>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</si>
  <si>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</si>
  <si>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</si>
  <si>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</si>
  <si>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</si>
  <si>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</si>
  <si>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</si>
  <si>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</si>
  <si>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</si>
  <si>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</si>
  <si>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</si>
  <si>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</si>
  <si>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</si>
  <si>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</si>
  <si>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</si>
  <si>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</si>
  <si>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</si>
  <si>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</si>
  <si>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</si>
  <si>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</si>
  <si>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</si>
  <si>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</si>
  <si>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</si>
  <si>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</si>
  <si>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</si>
  <si>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</si>
  <si>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</si>
  <si>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</si>
  <si>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</si>
  <si>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</si>
  <si>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</si>
  <si>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</si>
  <si>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</si>
  <si>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</si>
  <si>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</si>
  <si>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</si>
  <si>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</si>
  <si>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</si>
  <si>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</si>
  <si>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</si>
  <si>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</si>
  <si>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</si>
  <si>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</si>
  <si>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</si>
  <si>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</si>
  <si>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</si>
  <si>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</si>
  <si>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</si>
  <si>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</si>
  <si>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</si>
  <si>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</si>
  <si>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</si>
  <si>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</si>
  <si>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</si>
  <si>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</si>
  <si>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</si>
  <si>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</si>
  <si>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</si>
  <si>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</si>
  <si>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</si>
  <si>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</si>
  <si>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</si>
  <si>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</si>
  <si>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</si>
  <si>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</si>
  <si>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</si>
  <si>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</si>
  <si>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</si>
  <si>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</si>
  <si>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</si>
  <si>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</si>
  <si>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</si>
  <si>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</si>
  <si>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</si>
  <si>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</si>
  <si>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</si>
  <si>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</si>
  <si>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</si>
  <si>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</si>
  <si>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</si>
  <si>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</si>
  <si>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</si>
  <si>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</si>
  <si>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</si>
  <si>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</si>
  <si>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</si>
  <si>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</si>
  <si>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</si>
  <si>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</si>
  <si>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</si>
  <si>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</si>
  <si>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</si>
  <si>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</si>
  <si>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</si>
  <si>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</si>
  <si>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</si>
  <si>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</si>
  <si>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</si>
  <si>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</si>
  <si>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</si>
  <si>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</si>
  <si>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</si>
  <si>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</si>
  <si>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</si>
  <si>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</si>
  <si>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</si>
  <si>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</si>
  <si>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</si>
  <si>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</si>
  <si>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</si>
  <si>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</si>
  <si>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</si>
  <si>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</si>
  <si>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</si>
  <si>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</si>
  <si>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</si>
  <si>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</si>
  <si>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</si>
  <si>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</si>
  <si>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</si>
  <si>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</si>
  <si>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</si>
  <si>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</si>
  <si>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</si>
  <si>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</si>
  <si>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</si>
  <si>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</si>
  <si>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</si>
  <si>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</si>
  <si>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</si>
  <si>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</si>
  <si>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</si>
  <si>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</si>
  <si>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</si>
  <si>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</si>
  <si>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</si>
  <si>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</si>
  <si>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</si>
  <si>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</si>
  <si>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</si>
  <si>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</si>
  <si>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</si>
  <si>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</si>
  <si>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</si>
  <si>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</si>
  <si>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</si>
  <si>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</si>
  <si>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</si>
  <si>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</si>
  <si>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</si>
  <si>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</si>
  <si>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</si>
  <si>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</si>
  <si>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</si>
  <si>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</si>
  <si>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</si>
  <si>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</si>
  <si>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</si>
  <si>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</si>
  <si>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</si>
  <si>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</si>
  <si>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</si>
  <si>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</si>
  <si>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</si>
  <si>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</si>
  <si>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</si>
  <si>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</si>
  <si>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</si>
  <si>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</si>
  <si>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</si>
  <si>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</si>
  <si>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</si>
  <si>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</si>
  <si>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</si>
  <si>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</si>
  <si>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</si>
  <si>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</si>
  <si>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</si>
  <si>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</si>
  <si>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</si>
  <si>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</si>
  <si>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</si>
  <si>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</si>
  <si>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</si>
  <si>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</si>
  <si>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</si>
  <si>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</si>
  <si>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</si>
  <si>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</si>
  <si>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</si>
  <si>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</si>
  <si>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</si>
  <si>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</si>
  <si>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</si>
  <si>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</si>
  <si>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</si>
  <si>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</si>
  <si>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</si>
  <si>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</si>
  <si>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</si>
  <si>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</si>
  <si>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</si>
  <si>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</si>
  <si>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</si>
  <si>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</si>
  <si>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</si>
  <si>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</si>
  <si>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</si>
  <si>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</si>
  <si>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</si>
  <si>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</si>
  <si>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</si>
  <si>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</si>
  <si>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</si>
  <si>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</si>
  <si>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</si>
  <si>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</si>
  <si>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</si>
  <si>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</si>
  <si>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</si>
  <si>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</si>
  <si>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</si>
  <si>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</si>
  <si>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</si>
  <si>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</si>
  <si>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</si>
  <si>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</si>
  <si>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</si>
  <si>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</si>
  <si>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</si>
  <si>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</si>
  <si>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</si>
  <si>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</si>
  <si>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</si>
  <si>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</si>
  <si>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</si>
  <si>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</si>
  <si>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</si>
  <si>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</si>
  <si>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</si>
  <si>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</si>
  <si>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</si>
  <si>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</si>
  <si>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</si>
  <si>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</si>
  <si>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</si>
  <si>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</si>
  <si>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</si>
  <si>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</si>
  <si>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</si>
  <si>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</si>
  <si>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</si>
  <si>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</si>
  <si>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</si>
  <si>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</si>
  <si>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</si>
  <si>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</si>
  <si>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</si>
  <si>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</si>
  <si>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</si>
  <si>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</si>
  <si>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</si>
  <si>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</si>
  <si>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</si>
  <si>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</si>
  <si>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</si>
  <si>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</si>
  <si>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</si>
  <si>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</si>
  <si>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</si>
  <si>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</si>
  <si>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</si>
  <si>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</si>
  <si>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</si>
  <si>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</si>
  <si>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</si>
  <si>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</si>
  <si>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</si>
  <si>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</si>
  <si>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</si>
  <si>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</si>
  <si>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</si>
  <si>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</si>
  <si>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</si>
  <si>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</si>
  <si>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</si>
  <si>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</si>
  <si>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</si>
  <si>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</si>
  <si>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</si>
  <si>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</si>
  <si>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</si>
  <si>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</si>
  <si>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</si>
  <si>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</si>
  <si>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</si>
  <si>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</si>
  <si>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</si>
  <si>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</si>
  <si>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</si>
  <si>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</si>
  <si>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</si>
  <si>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</si>
  <si>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</si>
  <si>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</si>
  <si>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</si>
  <si>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</si>
  <si>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</si>
  <si>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</si>
  <si>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</si>
  <si>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</si>
  <si>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</si>
  <si>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</si>
  <si>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</si>
  <si>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</si>
  <si>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</si>
  <si>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</si>
  <si>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</si>
  <si>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</si>
  <si>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</si>
  <si>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</si>
  <si>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</si>
  <si>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</si>
  <si>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</si>
  <si>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</si>
  <si>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</si>
  <si>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</si>
  <si>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</si>
  <si>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</si>
  <si>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</si>
  <si>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</si>
  <si>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</si>
  <si>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</si>
  <si>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</si>
  <si>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</si>
  <si>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</si>
  <si>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</si>
  <si>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</si>
  <si>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</si>
  <si>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</si>
  <si>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</si>
  <si>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</si>
  <si>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</si>
  <si>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</si>
  <si>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</si>
  <si>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</si>
  <si>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</si>
  <si>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</si>
  <si>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</si>
  <si>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</si>
  <si>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</si>
  <si>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</si>
  <si>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</si>
  <si>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</si>
  <si>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</si>
  <si>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</si>
  <si>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</si>
  <si>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</si>
  <si>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</si>
  <si>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</si>
  <si>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</si>
  <si>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</si>
  <si>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</si>
  <si>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</si>
  <si>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</si>
  <si>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</si>
  <si>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</si>
  <si>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</si>
  <si>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</si>
  <si>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</si>
  <si>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</si>
  <si>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</si>
  <si>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</si>
  <si>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</si>
  <si>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</si>
  <si>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</si>
  <si>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</si>
  <si>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</si>
  <si>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</si>
  <si>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</si>
  <si>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</si>
  <si>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</si>
  <si>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</si>
  <si>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</si>
  <si>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</si>
  <si>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</si>
  <si>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</si>
  <si>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</si>
  <si>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</si>
  <si>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</si>
  <si>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</si>
  <si>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</si>
  <si>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</si>
  <si>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</si>
  <si>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</si>
  <si>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</si>
  <si>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</si>
  <si>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</si>
  <si>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</si>
  <si>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</si>
  <si>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</si>
  <si>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</si>
  <si>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</si>
  <si>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</si>
  <si>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</si>
  <si>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</si>
  <si>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</si>
  <si>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</si>
  <si>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</si>
  <si>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</si>
  <si>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</si>
  <si>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</si>
  <si>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</si>
  <si>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</si>
  <si>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</si>
  <si>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</si>
  <si>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</si>
  <si>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</si>
  <si>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</si>
  <si>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</si>
  <si>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</si>
  <si>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</si>
  <si>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</si>
  <si>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</si>
  <si>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</si>
  <si>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</si>
  <si>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</si>
  <si>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</si>
  <si>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</si>
  <si>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</si>
  <si>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</si>
  <si>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</si>
  <si>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</si>
  <si>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</si>
  <si>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</si>
  <si>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</si>
  <si>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</si>
  <si>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</si>
  <si>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</si>
  <si>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</si>
  <si>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</si>
  <si>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</si>
  <si>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</si>
  <si>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</si>
  <si>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</si>
  <si>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</si>
  <si>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</si>
  <si>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</si>
  <si>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</si>
  <si>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</si>
  <si>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</si>
  <si>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</si>
  <si>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</si>
  <si>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</si>
  <si>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</si>
  <si>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</si>
  <si>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</si>
  <si>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</si>
  <si>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</si>
  <si>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</si>
  <si>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</si>
  <si>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</si>
  <si>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</si>
  <si>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</si>
  <si>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</si>
  <si>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</si>
  <si>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</si>
  <si>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</si>
  <si>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</si>
  <si>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</si>
  <si>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</si>
  <si>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</si>
  <si>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</si>
  <si>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</si>
  <si>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</si>
  <si>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</si>
  <si>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</si>
  <si>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</si>
  <si>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</si>
  <si>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</si>
  <si>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</si>
  <si>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</si>
  <si>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</si>
  <si>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</si>
  <si>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</si>
  <si>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</si>
  <si>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</si>
  <si>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</si>
  <si>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</si>
  <si>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</si>
  <si>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</si>
  <si>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</si>
  <si>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</si>
  <si>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</si>
  <si>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</si>
  <si>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</si>
  <si>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</si>
  <si>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</si>
  <si>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</si>
  <si>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</si>
  <si>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</si>
  <si>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</si>
  <si>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</si>
  <si>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</si>
  <si>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</si>
  <si>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</si>
  <si>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</si>
  <si>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</si>
  <si>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</si>
  <si>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</si>
  <si>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</si>
  <si>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</si>
  <si>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</si>
  <si>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</si>
  <si>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</si>
  <si>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</si>
  <si>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</si>
  <si>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</si>
  <si>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</si>
  <si>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</si>
  <si>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</si>
  <si>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</si>
  <si>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</si>
  <si>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</si>
  <si>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</si>
  <si>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</si>
  <si>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</si>
  <si>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</si>
  <si>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</si>
  <si>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</si>
  <si>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</si>
  <si>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</si>
  <si>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</si>
  <si>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</si>
  <si>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</si>
  <si>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</si>
  <si>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</si>
  <si>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</si>
  <si>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</si>
  <si>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</si>
  <si>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</si>
  <si>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</si>
  <si>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</si>
  <si>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</si>
  <si>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</si>
  <si>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</si>
  <si>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</si>
  <si>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</si>
  <si>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</si>
  <si>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</si>
  <si>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</si>
  <si>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</si>
  <si>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</si>
  <si>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</si>
  <si>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</si>
  <si>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</si>
  <si>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</si>
  <si>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</si>
  <si>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</si>
  <si>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</si>
  <si>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</si>
  <si>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</si>
  <si>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</si>
  <si>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</si>
  <si>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</si>
  <si>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</si>
  <si>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</si>
  <si>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</si>
  <si>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</si>
  <si>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</si>
  <si>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</si>
  <si>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</si>
  <si>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</si>
  <si>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</si>
  <si>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</si>
  <si>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</si>
  <si>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</si>
  <si>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</si>
  <si>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</si>
  <si>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</si>
  <si>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</si>
  <si>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</si>
  <si>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</si>
  <si>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</si>
  <si>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</si>
  <si>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</si>
  <si>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</si>
  <si>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</si>
  <si>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</si>
  <si>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</si>
  <si>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</si>
  <si>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</si>
  <si>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</si>
  <si>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</si>
  <si>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</si>
  <si>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</si>
  <si>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</si>
  <si>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</si>
  <si>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</si>
  <si>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</si>
  <si>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</si>
  <si>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</si>
  <si>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</si>
  <si>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</si>
  <si>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</si>
  <si>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</si>
  <si>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</si>
  <si>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</si>
  <si>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</si>
  <si>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</si>
  <si>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</si>
  <si>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</si>
  <si>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</si>
  <si>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</si>
  <si>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</si>
  <si>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</si>
  <si>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</si>
  <si>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</si>
  <si>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</si>
  <si>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</si>
  <si>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</si>
  <si>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</si>
  <si>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</si>
  <si>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</si>
  <si>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</si>
  <si>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</si>
  <si>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</si>
  <si>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</si>
  <si>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</si>
  <si>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</si>
  <si>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</si>
  <si>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</si>
  <si>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</si>
  <si>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</si>
  <si>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</si>
  <si>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</si>
  <si>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</si>
  <si>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</si>
  <si>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</si>
  <si>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</si>
  <si>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</si>
  <si>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</si>
  <si>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</si>
  <si>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</si>
  <si>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</si>
  <si>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</si>
  <si>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</si>
  <si>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</si>
  <si>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</si>
  <si>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</si>
  <si>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</si>
  <si>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</si>
  <si>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</si>
  <si>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</si>
  <si>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</si>
  <si>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</si>
  <si>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</si>
  <si>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</si>
  <si>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</si>
  <si>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</si>
  <si>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</si>
  <si>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</si>
  <si>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</si>
  <si>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</si>
  <si>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</si>
  <si>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</si>
  <si>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</si>
  <si>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</si>
  <si>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</si>
  <si>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</si>
  <si>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</si>
  <si>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</si>
  <si>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</si>
  <si>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</si>
  <si>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</si>
  <si>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</si>
  <si>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</si>
  <si>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</si>
  <si>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</si>
  <si>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</si>
  <si>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</si>
  <si>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</si>
  <si>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</si>
  <si>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</si>
  <si>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</si>
  <si>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</si>
  <si>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</si>
  <si>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</si>
  <si>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</si>
  <si>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</si>
  <si>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</si>
  <si>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</si>
  <si>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</si>
  <si>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</si>
  <si>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</si>
  <si>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</si>
  <si>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</si>
  <si>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</si>
  <si>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</si>
  <si>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</si>
  <si>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</si>
  <si>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</si>
  <si>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</si>
  <si>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</si>
  <si>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</si>
  <si>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</si>
  <si>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</si>
  <si>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</si>
  <si>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</si>
  <si>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</si>
  <si>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</si>
  <si>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</si>
  <si>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</si>
  <si>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</si>
  <si>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</si>
  <si>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</si>
  <si>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</si>
  <si>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</si>
  <si>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</si>
  <si>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</si>
  <si>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</si>
  <si>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</si>
  <si>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</si>
  <si>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</si>
  <si>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</si>
  <si>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</si>
  <si>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</si>
  <si>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</si>
  <si>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</si>
  <si>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</si>
  <si>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</si>
  <si>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</si>
  <si>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</si>
  <si>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</si>
  <si>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</si>
  <si>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</si>
  <si>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</si>
  <si>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</si>
  <si>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</si>
  <si>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</si>
  <si>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</si>
  <si>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</si>
  <si>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</si>
  <si>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</si>
  <si>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</si>
  <si>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</si>
  <si>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</si>
  <si>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</si>
  <si>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</si>
  <si>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</si>
  <si>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</si>
  <si>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</si>
  <si>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</si>
  <si>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</si>
  <si>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</si>
  <si>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</si>
  <si>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</si>
  <si>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</si>
  <si>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</si>
  <si>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</si>
  <si>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</si>
  <si>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</si>
  <si>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</si>
  <si>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</si>
  <si>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</si>
  <si>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</si>
  <si>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</si>
  <si>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</si>
  <si>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</si>
  <si>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</si>
  <si>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</si>
  <si>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</si>
  <si>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</si>
  <si>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</si>
  <si>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</si>
  <si>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</si>
  <si>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</si>
  <si>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</si>
  <si>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</si>
  <si>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</si>
  <si>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</si>
  <si>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</si>
  <si>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</si>
  <si>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</si>
  <si>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</si>
  <si>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</si>
  <si>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</si>
  <si>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</si>
  <si>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</si>
  <si>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</si>
  <si>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</si>
  <si>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</si>
  <si>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</si>
  <si>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</si>
  <si>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</si>
  <si>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</si>
  <si>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</si>
  <si>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</si>
  <si>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</si>
  <si>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</si>
  <si>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</si>
  <si>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</si>
  <si>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</si>
  <si>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</si>
  <si>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</si>
  <si>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</si>
  <si>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</si>
  <si>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</si>
  <si>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</si>
  <si>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</si>
  <si>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</si>
  <si>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</si>
  <si>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</si>
  <si>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</si>
  <si>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</si>
  <si>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</si>
  <si>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</si>
  <si>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</si>
  <si>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</si>
  <si>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</si>
  <si>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</si>
  <si>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</si>
  <si>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</si>
  <si>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</si>
  <si>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</si>
  <si>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</si>
  <si>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</si>
  <si>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</si>
  <si>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</si>
  <si>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</si>
  <si>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</si>
  <si>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</si>
  <si>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</si>
  <si>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</si>
  <si>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</si>
  <si>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</si>
  <si>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</si>
  <si>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</si>
  <si>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</si>
  <si>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</si>
  <si>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</si>
  <si>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</si>
  <si>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</si>
  <si>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</si>
  <si>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</si>
  <si>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</si>
  <si>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</si>
  <si>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</si>
  <si>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</si>
  <si>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</si>
  <si>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</si>
  <si>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</si>
  <si>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</si>
  <si>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</si>
  <si>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</si>
  <si>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</si>
  <si>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</si>
  <si>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</si>
  <si>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</si>
  <si>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</si>
  <si>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</si>
  <si>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</si>
  <si>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</si>
  <si>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</si>
  <si>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</si>
  <si>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</si>
  <si>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</si>
  <si>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</si>
  <si>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</si>
  <si>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</si>
  <si>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</si>
  <si>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</si>
  <si>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</si>
  <si>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</si>
  <si>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</si>
  <si>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</si>
  <si>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</si>
  <si>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</si>
  <si>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</si>
  <si>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</si>
  <si>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</si>
  <si>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</si>
  <si>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</si>
  <si>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</si>
  <si>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</si>
  <si>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</si>
  <si>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</si>
  <si>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</si>
  <si>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</si>
  <si>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</si>
  <si>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</si>
  <si>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</si>
  <si>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</si>
  <si>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</si>
  <si>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</si>
  <si>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</si>
  <si>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</si>
  <si>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</si>
  <si>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</si>
  <si>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</si>
  <si>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</si>
  <si>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</si>
  <si>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</si>
  <si>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</si>
  <si>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</si>
  <si>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</si>
  <si>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</si>
  <si>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</si>
  <si>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</si>
  <si>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</si>
  <si>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</si>
  <si>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</si>
  <si>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</si>
  <si>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</si>
  <si>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</si>
  <si>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</si>
  <si>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</si>
  <si>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</si>
  <si>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</si>
  <si>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</si>
  <si>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</si>
  <si>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</si>
  <si>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</si>
  <si>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</si>
  <si>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</si>
  <si>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</si>
  <si>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</si>
  <si>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</si>
  <si>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</si>
  <si>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</si>
  <si>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</si>
  <si>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</si>
  <si>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</si>
  <si>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</si>
  <si>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</si>
  <si>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</si>
  <si>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</si>
  <si>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</si>
  <si>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</si>
  <si>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</si>
  <si>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</si>
  <si>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</si>
  <si>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</si>
  <si>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</si>
  <si>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</si>
  <si>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</si>
  <si>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</si>
  <si>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</si>
  <si>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</si>
  <si>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</si>
  <si>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</si>
  <si>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</si>
  <si>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</si>
  <si>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</si>
  <si>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</si>
  <si>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</si>
  <si>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</si>
  <si>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</si>
  <si>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</si>
  <si>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</si>
  <si>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</si>
  <si>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</si>
  <si>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</si>
  <si>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</si>
  <si>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</si>
  <si>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</si>
  <si>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</si>
  <si>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</si>
  <si>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</si>
  <si>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</si>
  <si>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</si>
  <si>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</si>
  <si>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</si>
  <si>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</si>
  <si>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</si>
  <si>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</si>
  <si>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</si>
  <si>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</si>
  <si>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</si>
  <si>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</si>
  <si>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</si>
  <si>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</si>
  <si>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</si>
  <si>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</si>
  <si>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</si>
  <si>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</si>
  <si>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</si>
  <si>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</si>
  <si>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</si>
  <si>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</si>
  <si>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</si>
  <si>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</si>
  <si>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</si>
  <si>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</si>
  <si>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</si>
  <si>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</si>
  <si>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</si>
  <si>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</si>
  <si>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</si>
  <si>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</si>
  <si>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</si>
  <si>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</si>
  <si>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</si>
  <si>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</si>
  <si>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</si>
  <si>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</si>
  <si>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</si>
  <si>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</si>
  <si>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</si>
  <si>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</si>
  <si>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</si>
  <si>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</si>
  <si>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</si>
  <si>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</si>
  <si>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</si>
  <si>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</si>
  <si>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</si>
  <si>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</si>
  <si>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</si>
  <si>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</si>
  <si>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</si>
  <si>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</si>
  <si>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</si>
  <si>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</si>
  <si>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</si>
  <si>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</si>
  <si>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</si>
  <si>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</si>
  <si>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</si>
  <si>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</si>
  <si>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</si>
  <si>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</si>
  <si>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</si>
  <si>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</si>
  <si>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</si>
  <si>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</si>
  <si>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</si>
  <si>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</si>
  <si>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</si>
  <si>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</si>
  <si>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</si>
  <si>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</si>
  <si>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</si>
  <si>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</si>
  <si>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</si>
  <si>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</si>
  <si>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</si>
  <si>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</si>
  <si>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</si>
  <si>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</si>
  <si>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</si>
  <si>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</si>
  <si>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</si>
  <si>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</si>
  <si>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</si>
  <si>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</si>
  <si>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</si>
  <si>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</si>
  <si>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</si>
  <si>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</si>
  <si>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</si>
  <si>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</si>
  <si>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</si>
  <si>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</si>
  <si>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</si>
  <si>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</si>
  <si>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</si>
  <si>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</si>
  <si>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</si>
  <si>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</si>
  <si>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</si>
  <si>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</si>
  <si>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</si>
  <si>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</si>
  <si>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</si>
  <si>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</si>
  <si>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</si>
  <si>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</si>
  <si>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</si>
  <si>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</si>
  <si>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</si>
  <si>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</si>
  <si>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</si>
  <si>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</si>
  <si>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</si>
  <si>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</si>
  <si>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</si>
  <si>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</si>
  <si>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</si>
  <si>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</si>
  <si>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</si>
  <si>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</si>
  <si>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</si>
  <si>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</si>
  <si>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</si>
  <si>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</si>
  <si>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</si>
  <si>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</si>
  <si>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</si>
  <si>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</si>
  <si>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</si>
  <si>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</si>
  <si>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</si>
  <si>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</si>
  <si>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</si>
  <si>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</si>
  <si>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</si>
  <si>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</si>
  <si>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</si>
  <si>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</si>
  <si>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</si>
  <si>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</si>
  <si>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</si>
  <si>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</si>
  <si>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</si>
  <si>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</si>
  <si>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</si>
  <si>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</si>
  <si>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</si>
  <si>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</si>
  <si>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</si>
  <si>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</si>
  <si>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</si>
  <si>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</si>
  <si>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</si>
  <si>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</si>
  <si>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</si>
  <si>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</si>
  <si>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</si>
  <si>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</si>
  <si>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</si>
  <si>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</si>
  <si>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</si>
  <si>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</si>
  <si>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</si>
  <si>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</si>
  <si>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</si>
  <si>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</si>
  <si>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</si>
  <si>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</si>
  <si>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</si>
  <si>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</si>
  <si>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</si>
  <si>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</si>
  <si>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</si>
  <si>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</si>
  <si>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</si>
  <si>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</si>
  <si>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</si>
  <si>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</si>
  <si>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</si>
  <si>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</si>
  <si>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</si>
  <si>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</si>
  <si>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</si>
  <si>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</si>
  <si>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</si>
  <si>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</si>
  <si>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</si>
  <si>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</si>
  <si>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</si>
  <si>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</si>
  <si>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</si>
  <si>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</si>
  <si>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</si>
  <si>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</si>
  <si>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</si>
  <si>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</si>
  <si>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</si>
  <si>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</si>
  <si>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</si>
  <si>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</si>
  <si>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</si>
  <si>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</si>
  <si>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</si>
  <si>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</si>
  <si>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</si>
  <si>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</si>
  <si>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</si>
  <si>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</si>
  <si>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</si>
  <si>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</si>
  <si>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</si>
  <si>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</si>
  <si>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</si>
  <si>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</si>
  <si>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</si>
  <si>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</si>
  <si>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</si>
  <si>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</si>
  <si>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</si>
  <si>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</si>
  <si>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</si>
  <si>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</si>
  <si>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</si>
  <si>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</si>
  <si>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</si>
  <si>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</si>
  <si>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</si>
  <si>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</si>
  <si>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</si>
  <si>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</si>
  <si>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</si>
  <si>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</si>
  <si>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</si>
  <si>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</si>
  <si>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</si>
  <si>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</si>
  <si>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</si>
  <si>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</si>
  <si>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</si>
  <si>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</si>
  <si>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</si>
  <si>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</si>
  <si>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</si>
  <si>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</si>
  <si>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</si>
  <si>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</si>
  <si>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</si>
  <si>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</si>
  <si>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</si>
  <si>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</si>
  <si>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</si>
  <si>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</si>
  <si>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</si>
  <si>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</si>
  <si>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</si>
  <si>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</si>
  <si>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</si>
  <si>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</si>
  <si>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</si>
  <si>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</si>
  <si>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</si>
  <si>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</si>
  <si>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</si>
  <si>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</si>
  <si>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</si>
  <si>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</si>
  <si>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</si>
  <si>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</si>
  <si>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</si>
  <si>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</si>
  <si>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</si>
  <si>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</si>
  <si>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</si>
  <si>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</si>
  <si>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</si>
  <si>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</si>
  <si>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</si>
  <si>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</si>
  <si>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</si>
  <si>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</si>
  <si>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</si>
  <si>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</si>
  <si>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</si>
  <si>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</si>
  <si>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</si>
  <si>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</si>
  <si>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</si>
  <si>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</si>
  <si>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</si>
  <si>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</si>
  <si>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</si>
  <si>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</si>
  <si>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</si>
  <si>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</si>
  <si>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</si>
  <si>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</si>
  <si>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</si>
  <si>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</si>
  <si>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</si>
  <si>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</si>
  <si>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</si>
  <si>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</si>
  <si>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</si>
  <si>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</si>
  <si>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</si>
  <si>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</si>
  <si>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</si>
  <si>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</si>
  <si>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</si>
  <si>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</si>
  <si>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</si>
  <si>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</si>
  <si>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</si>
  <si>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</si>
  <si>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</si>
  <si>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</si>
  <si>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</si>
  <si>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</si>
  <si>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</si>
  <si>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</si>
  <si>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</si>
  <si>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</si>
  <si>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</si>
  <si>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</si>
  <si>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</si>
  <si>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</si>
  <si>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</si>
  <si>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</si>
  <si>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</si>
  <si>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</si>
  <si>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</si>
  <si>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</si>
  <si>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</si>
  <si>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</si>
  <si>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</si>
  <si>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</si>
  <si>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</si>
  <si>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</si>
  <si>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</si>
  <si>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</si>
  <si>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</si>
  <si>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</si>
  <si>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</si>
  <si>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</si>
  <si>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</si>
  <si>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</si>
  <si>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</si>
  <si>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</si>
  <si>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</si>
  <si>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</si>
  <si>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</si>
  <si>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</si>
  <si>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</si>
  <si>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</si>
  <si>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</si>
  <si>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</si>
  <si>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</si>
  <si>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</si>
  <si>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</si>
  <si>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</si>
  <si>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</si>
  <si>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</si>
  <si>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</si>
  <si>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</si>
  <si>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</si>
  <si>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</si>
  <si>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</si>
  <si>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</si>
  <si>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</si>
  <si>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</si>
  <si>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</si>
  <si>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</si>
  <si>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</si>
  <si>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</si>
  <si>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</si>
  <si>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</si>
  <si>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</si>
  <si>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</si>
  <si>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</si>
  <si>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</si>
  <si>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</si>
  <si>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</si>
  <si>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</si>
  <si>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</si>
  <si>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</si>
  <si>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</si>
  <si>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</si>
  <si>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</si>
  <si>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</si>
  <si>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</si>
  <si>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</si>
  <si>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</si>
  <si>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</si>
  <si>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</si>
  <si>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</si>
  <si>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</si>
  <si>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</si>
  <si>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</si>
  <si>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</si>
  <si>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</si>
  <si>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</si>
  <si>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</si>
  <si>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</si>
  <si>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</si>
  <si>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</si>
  <si>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</si>
  <si>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</si>
  <si>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</si>
  <si>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</si>
  <si>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</si>
  <si>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</si>
  <si>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</si>
  <si>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</si>
  <si>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</si>
  <si>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</si>
  <si>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</si>
  <si>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</si>
  <si>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</si>
  <si>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</si>
  <si>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</si>
  <si>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</si>
  <si>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</si>
  <si>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</si>
  <si>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</si>
  <si>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</si>
  <si>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</si>
  <si>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</si>
  <si>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</si>
  <si>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</si>
  <si>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</si>
  <si>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</si>
  <si>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</si>
  <si>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</si>
  <si>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</si>
  <si>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</si>
  <si>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</si>
  <si>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</si>
  <si>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</si>
  <si>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</si>
  <si>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</si>
  <si>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</si>
  <si>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</si>
  <si>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</si>
  <si>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</si>
  <si>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</si>
  <si>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</si>
  <si>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</si>
  <si>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</si>
  <si>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</si>
  <si>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</si>
  <si>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</si>
  <si>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</si>
  <si>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</si>
  <si>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</si>
  <si>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</si>
  <si>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</si>
  <si>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</si>
  <si>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</si>
  <si>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</si>
  <si>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</si>
  <si>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</si>
  <si>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</si>
  <si>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</si>
  <si>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</si>
  <si>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</si>
  <si>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</si>
  <si>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</si>
  <si>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</si>
  <si>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</si>
  <si>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</si>
  <si>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</si>
  <si>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</si>
  <si>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</si>
  <si>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</si>
  <si>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</si>
  <si>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</si>
  <si>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</si>
  <si>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</si>
  <si>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</si>
  <si>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</si>
  <si>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</si>
  <si>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</si>
  <si>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</si>
  <si>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</si>
  <si>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</si>
  <si>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</si>
  <si>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</si>
  <si>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</si>
  <si>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</si>
  <si>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</si>
  <si>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</si>
  <si>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</si>
  <si>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</si>
  <si>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</si>
  <si>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</si>
  <si>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</si>
  <si>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</si>
  <si>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</si>
  <si>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</si>
  <si>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</si>
  <si>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</si>
  <si>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</si>
  <si>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</si>
  <si>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</si>
  <si>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</si>
  <si>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</si>
  <si>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</si>
  <si>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</si>
  <si>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</si>
  <si>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</si>
  <si>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</si>
  <si>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</si>
  <si>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</si>
  <si>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</si>
  <si>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</si>
  <si>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</si>
  <si>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</si>
  <si>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</si>
  <si>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</si>
  <si>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</si>
  <si>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</si>
  <si>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</si>
  <si>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</si>
  <si>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</si>
  <si>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</si>
  <si>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</si>
  <si>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</si>
  <si>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</si>
  <si>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</si>
  <si>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</si>
  <si>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</si>
  <si>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</si>
  <si>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</si>
  <si>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</si>
  <si>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</si>
  <si>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</si>
  <si>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</si>
  <si>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</si>
  <si>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</si>
  <si>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</si>
  <si>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</si>
  <si>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</si>
  <si>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</si>
  <si>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</si>
  <si>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</si>
  <si>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</si>
  <si>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</si>
  <si>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</si>
  <si>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</si>
  <si>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</si>
  <si>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</si>
  <si>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</si>
  <si>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</si>
  <si>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</si>
  <si>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</si>
  <si>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</si>
  <si>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</si>
  <si>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</si>
  <si>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</si>
  <si>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</si>
  <si>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</si>
  <si>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</si>
  <si>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</si>
  <si>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</si>
  <si>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</si>
  <si>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</si>
  <si>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</si>
  <si>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</si>
  <si>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</si>
  <si>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</si>
  <si>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</si>
  <si>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</si>
  <si>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</si>
  <si>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</si>
  <si>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</si>
  <si>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</si>
  <si>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</si>
  <si>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</si>
  <si>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</si>
  <si>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</si>
  <si>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</si>
  <si>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</si>
  <si>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</si>
  <si>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</si>
  <si>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</si>
  <si>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</si>
  <si>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</si>
  <si>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</si>
  <si>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</si>
  <si>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</si>
  <si>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</si>
  <si>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</si>
  <si>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</si>
  <si>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</si>
  <si>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</si>
  <si>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</si>
  <si>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</si>
  <si>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</si>
  <si>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</si>
  <si>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</si>
  <si>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</si>
  <si>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</si>
  <si>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</si>
  <si>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</si>
  <si>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</si>
  <si>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</si>
  <si>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</si>
  <si>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</si>
  <si>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</si>
  <si>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</si>
  <si>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</si>
  <si>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</si>
  <si>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</si>
  <si>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</si>
  <si>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</si>
  <si>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</si>
  <si>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</si>
  <si>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</si>
  <si>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</si>
  <si>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</si>
  <si>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</si>
  <si>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</si>
  <si>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</si>
  <si>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</si>
  <si>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</si>
  <si>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</si>
  <si>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</si>
  <si>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</si>
  <si>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</si>
  <si>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</si>
  <si>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</si>
  <si>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</si>
  <si>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</si>
  <si>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</si>
  <si>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</si>
  <si>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</si>
  <si>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</si>
  <si>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</si>
  <si>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</si>
  <si>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</si>
  <si>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</si>
  <si>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</si>
  <si>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</si>
  <si>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</si>
  <si>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</si>
  <si>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</si>
  <si>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</si>
  <si>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</si>
  <si>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</si>
  <si>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</si>
  <si>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</si>
  <si>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</si>
  <si>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</si>
  <si>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</si>
  <si>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</si>
  <si>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</si>
  <si>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</si>
  <si>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</si>
  <si>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</si>
  <si>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</si>
  <si>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</si>
  <si>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</si>
  <si>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</si>
  <si>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</si>
  <si>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</si>
  <si>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</si>
  <si>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</si>
  <si>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</si>
  <si>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</si>
  <si>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</si>
  <si>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</si>
  <si>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</si>
  <si>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</si>
  <si>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</si>
  <si>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</si>
  <si>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</si>
  <si>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</si>
  <si>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</si>
  <si>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</si>
  <si>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</si>
  <si>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</si>
  <si>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</si>
  <si>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</si>
  <si>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</si>
  <si>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</si>
  <si>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</si>
  <si>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</si>
  <si>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</si>
  <si>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</si>
  <si>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</si>
  <si>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</si>
  <si>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</si>
  <si>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</si>
  <si>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</si>
  <si>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</si>
  <si>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</si>
  <si>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</si>
  <si>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</si>
  <si>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</si>
  <si>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</si>
  <si>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</si>
  <si>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</si>
  <si>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</si>
  <si>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</si>
  <si>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</si>
  <si>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</si>
  <si>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</si>
  <si>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</si>
  <si>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</si>
  <si>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</si>
  <si>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</si>
  <si>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</si>
  <si>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</si>
  <si>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</si>
  <si>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</si>
  <si>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</si>
  <si>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</si>
  <si>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</si>
  <si>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</si>
  <si>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</si>
  <si>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</si>
  <si>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</si>
  <si>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</si>
  <si>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</si>
  <si>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</si>
  <si>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</si>
  <si>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</si>
  <si>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</si>
  <si>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</si>
  <si>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</si>
  <si>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</si>
  <si>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</si>
  <si>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</si>
  <si>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</si>
  <si>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</si>
  <si>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</si>
  <si>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</si>
  <si>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</si>
  <si>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</si>
  <si>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</si>
  <si>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</si>
  <si>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</si>
  <si>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</si>
  <si>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</si>
  <si>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</si>
  <si>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</si>
  <si>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</si>
  <si>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</si>
  <si>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</si>
  <si>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</si>
  <si>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</si>
  <si>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</si>
  <si>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</si>
  <si>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</si>
  <si>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</si>
  <si>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</si>
  <si>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</si>
  <si>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</si>
  <si>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</si>
  <si>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</si>
  <si>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</si>
  <si>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</si>
  <si>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</si>
  <si>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</si>
  <si>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</si>
  <si>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</si>
  <si>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</si>
  <si>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</si>
  <si>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</si>
  <si>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</si>
  <si>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</si>
  <si>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</si>
  <si>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</si>
  <si>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</si>
  <si>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</si>
  <si>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</si>
  <si>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</si>
  <si>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</si>
  <si>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</si>
  <si>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</si>
  <si>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</si>
  <si>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</si>
  <si>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</si>
  <si>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</si>
  <si>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</si>
  <si>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</si>
  <si>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</si>
  <si>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</si>
  <si>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</si>
  <si>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</si>
  <si>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</si>
  <si>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</si>
  <si>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</si>
  <si>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</si>
  <si>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</si>
  <si>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</si>
  <si>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</si>
  <si>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</si>
  <si>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</si>
  <si>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</si>
  <si>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</si>
  <si>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</si>
  <si>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</si>
  <si>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</si>
  <si>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</si>
  <si>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</si>
  <si>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</si>
  <si>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</si>
  <si>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</si>
  <si>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</si>
  <si>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</si>
  <si>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</si>
  <si>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</si>
  <si>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</si>
  <si>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</si>
  <si>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</si>
  <si>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</si>
  <si>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</si>
  <si>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</si>
  <si>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</si>
  <si>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</si>
  <si>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</si>
  <si>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</si>
  <si>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</si>
  <si>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</si>
  <si>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</si>
  <si>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</si>
  <si>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</si>
  <si>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</si>
  <si>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</si>
  <si>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</si>
  <si>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</si>
  <si>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</si>
  <si>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</si>
  <si>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</si>
  <si>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</si>
  <si>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</si>
  <si>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</si>
  <si>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</si>
  <si>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</si>
  <si>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</si>
  <si>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</si>
  <si>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</si>
  <si>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</si>
  <si>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</si>
  <si>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</si>
  <si>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</si>
  <si>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</si>
  <si>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</si>
  <si>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</si>
  <si>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</si>
  <si>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</si>
  <si>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</si>
  <si>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</si>
  <si>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</si>
  <si>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</si>
  <si>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</si>
  <si>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</si>
  <si>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</si>
  <si>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</si>
  <si>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</si>
  <si>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</si>
  <si>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</si>
  <si>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</si>
  <si>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</si>
  <si>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</si>
  <si>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</si>
  <si>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</si>
  <si>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</si>
  <si>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</si>
  <si>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</si>
  <si>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</si>
  <si>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</si>
  <si>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</si>
  <si>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</si>
  <si>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</si>
  <si>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</si>
  <si>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</si>
  <si>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</si>
  <si>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</si>
  <si>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</si>
  <si>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</si>
  <si>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</si>
  <si>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</si>
  <si>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</si>
  <si>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</si>
  <si>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</si>
  <si>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</si>
  <si>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</si>
  <si>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</si>
  <si>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</si>
  <si>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</si>
  <si>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</si>
  <si>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</si>
  <si>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</si>
  <si>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</si>
  <si>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</si>
  <si>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</si>
  <si>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</si>
  <si>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</si>
  <si>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</si>
  <si>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</si>
  <si>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</si>
  <si>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</si>
  <si>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</si>
  <si>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</si>
  <si>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</si>
  <si>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</si>
  <si>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</si>
  <si>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</si>
  <si>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</si>
  <si>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</si>
  <si>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</si>
  <si>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</si>
  <si>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</si>
  <si>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</si>
  <si>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</si>
  <si>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</si>
  <si>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</si>
  <si>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</si>
  <si>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</si>
  <si>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</si>
  <si>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</si>
  <si>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</si>
  <si>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</si>
  <si>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</si>
  <si>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</si>
  <si>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</si>
  <si>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</si>
  <si>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</si>
  <si>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</si>
  <si>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</si>
  <si>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</si>
  <si>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</si>
  <si>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</si>
  <si>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</si>
  <si>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</si>
  <si>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</si>
  <si>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</si>
  <si>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</si>
  <si>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</si>
  <si>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</si>
  <si>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</si>
  <si>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</si>
  <si>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</si>
  <si>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</si>
  <si>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</si>
  <si>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</si>
  <si>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</si>
  <si>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</si>
  <si>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</si>
  <si>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</si>
  <si>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</si>
  <si>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</si>
  <si>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</si>
  <si>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</si>
  <si>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</si>
  <si>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</si>
  <si>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</si>
  <si>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</si>
  <si>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</si>
  <si>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</si>
  <si>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</si>
  <si>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</si>
  <si>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</si>
  <si>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</si>
  <si>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</si>
  <si>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</si>
  <si>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</si>
  <si>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</si>
  <si>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</si>
  <si>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</si>
  <si>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</si>
  <si>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</si>
  <si>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</si>
  <si>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</si>
  <si>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</si>
  <si>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</si>
  <si>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</si>
  <si>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</si>
  <si>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</si>
  <si>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</si>
  <si>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</si>
  <si>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</si>
  <si>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</si>
  <si>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</si>
  <si>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</si>
  <si>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</si>
  <si>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</si>
  <si>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</si>
  <si>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</si>
  <si>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</si>
  <si>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</si>
  <si>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</si>
  <si>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</si>
  <si>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</si>
  <si>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</si>
  <si>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</si>
  <si>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</si>
  <si>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</si>
  <si>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</si>
  <si>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</si>
  <si>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</si>
  <si>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</si>
  <si>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</si>
  <si>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</si>
  <si>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</si>
  <si>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</si>
  <si>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</si>
  <si>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</si>
  <si>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</si>
  <si>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</si>
  <si>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</si>
  <si>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</si>
  <si>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</si>
  <si>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</si>
  <si>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</si>
  <si>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</si>
  <si>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</si>
  <si>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</si>
  <si>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</si>
  <si>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</si>
  <si>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</si>
  <si>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</si>
  <si>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</si>
  <si>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</si>
  <si>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</si>
  <si>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</si>
  <si>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</si>
  <si>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</si>
  <si>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</si>
  <si>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</si>
  <si>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</si>
  <si>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</si>
  <si>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</si>
  <si>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</si>
  <si>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</si>
  <si>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</si>
  <si>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</si>
  <si>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</si>
  <si>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</si>
  <si>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</si>
  <si>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</si>
  <si>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</si>
  <si>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</si>
  <si>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</si>
  <si>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</si>
  <si>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</si>
  <si>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</si>
  <si>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</si>
  <si>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</si>
  <si>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</si>
  <si>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</si>
  <si>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</si>
  <si>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</si>
  <si>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</si>
  <si>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</si>
  <si>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</si>
  <si>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</si>
  <si>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</si>
  <si>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</si>
  <si>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</si>
  <si>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</si>
  <si>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</si>
  <si>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</si>
  <si>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</si>
  <si>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</si>
  <si>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</si>
  <si>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</si>
  <si>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</si>
  <si>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</si>
  <si>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</si>
  <si>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</si>
  <si>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</si>
  <si>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</si>
  <si>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</si>
  <si>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</si>
  <si>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</si>
  <si>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</si>
  <si>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</si>
  <si>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</si>
  <si>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</si>
  <si>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</si>
  <si>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</si>
  <si>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</si>
  <si>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</si>
  <si>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</si>
  <si>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</si>
  <si>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</si>
  <si>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</si>
  <si>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</si>
  <si>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</si>
  <si>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</si>
  <si>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</si>
  <si>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</si>
  <si>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</si>
  <si>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</si>
  <si>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</si>
  <si>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</si>
  <si>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</si>
  <si>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</si>
  <si>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</si>
  <si>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</si>
  <si>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</si>
  <si>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</si>
  <si>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</si>
  <si>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</si>
  <si>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</si>
  <si>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</si>
  <si>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</si>
  <si>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</si>
  <si>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</si>
  <si>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</si>
  <si>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</si>
  <si>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</si>
  <si>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</si>
  <si>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</si>
  <si>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</si>
  <si>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</si>
  <si>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</si>
  <si>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</si>
  <si>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</si>
  <si>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</si>
  <si>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</si>
  <si>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</si>
  <si>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</si>
  <si>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</si>
  <si>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</si>
  <si>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</si>
  <si>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</si>
  <si>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</si>
  <si>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</si>
  <si>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</si>
  <si>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</si>
  <si>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</si>
  <si>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</si>
  <si>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</si>
  <si>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</si>
  <si>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</si>
  <si>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</si>
  <si>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</si>
  <si>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</si>
  <si>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</si>
  <si>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</si>
  <si>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</si>
  <si>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</si>
  <si>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</si>
  <si>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</si>
  <si>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</si>
  <si>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</si>
  <si>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</si>
  <si>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</si>
  <si>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</si>
  <si>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</si>
  <si>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</si>
  <si>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</si>
  <si>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</si>
  <si>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</si>
  <si>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</si>
  <si>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</si>
  <si>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</si>
  <si>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</si>
  <si>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</si>
  <si>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</si>
  <si>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</si>
  <si>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</si>
  <si>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</si>
  <si>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</si>
  <si>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</si>
  <si>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</si>
  <si>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</si>
  <si>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</si>
  <si>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</si>
  <si>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</si>
  <si>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</si>
  <si>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</si>
  <si>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</si>
  <si>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</si>
  <si>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</si>
  <si>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</si>
  <si>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</si>
  <si>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</si>
  <si>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</si>
  <si>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</si>
  <si>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</si>
  <si>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</si>
  <si>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</si>
  <si>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</si>
  <si>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</si>
  <si>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</si>
  <si>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</si>
  <si>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</si>
  <si>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</si>
  <si>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</si>
  <si>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</si>
  <si>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</si>
  <si>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</si>
  <si>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</si>
  <si>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</si>
  <si>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</si>
  <si>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</si>
  <si>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</si>
  <si>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</si>
  <si>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</si>
  <si>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</si>
  <si>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</si>
  <si>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</si>
  <si>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</si>
  <si>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</si>
  <si>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</si>
  <si>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</si>
  <si>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</si>
  <si>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</si>
  <si>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</si>
  <si>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</si>
  <si>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</si>
  <si>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</si>
  <si>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</si>
  <si>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</si>
  <si>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</si>
  <si>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</si>
  <si>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</si>
  <si>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</si>
  <si>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</si>
  <si>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</si>
  <si>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</si>
  <si>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</si>
  <si>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</si>
  <si>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</si>
  <si>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</si>
  <si>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</si>
  <si>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</si>
  <si>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</si>
  <si>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</si>
  <si>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</si>
  <si>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</si>
  <si>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</si>
  <si>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</si>
  <si>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</si>
  <si>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</si>
  <si>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</si>
  <si>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</si>
  <si>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</si>
  <si>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</si>
  <si>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</si>
  <si>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</si>
  <si>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</si>
  <si>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</si>
  <si>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</si>
  <si>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</si>
  <si>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</si>
  <si>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</si>
  <si>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</si>
  <si>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</si>
  <si>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</si>
  <si>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</si>
  <si>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</si>
  <si>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</si>
  <si>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</si>
  <si>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</si>
  <si>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</si>
  <si>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</si>
  <si>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</si>
  <si>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</si>
  <si>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</si>
  <si>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</si>
  <si>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</si>
  <si>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</si>
  <si>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</si>
  <si>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</si>
  <si>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</si>
  <si>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</si>
  <si>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</si>
  <si>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</si>
  <si>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</si>
  <si>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</si>
  <si>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</si>
  <si>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</si>
  <si>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</si>
  <si>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</si>
  <si>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</si>
  <si>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</si>
  <si>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</si>
  <si>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</si>
  <si>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</si>
  <si>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</si>
  <si>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</si>
  <si>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</si>
  <si>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</si>
  <si>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</si>
  <si>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</si>
  <si>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</si>
  <si>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</si>
  <si>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</si>
  <si>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</si>
  <si>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</si>
  <si>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</si>
  <si>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</si>
  <si>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</si>
  <si>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</si>
  <si>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</si>
  <si>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</si>
  <si>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</si>
  <si>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</si>
  <si>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</si>
  <si>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</si>
  <si>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</si>
  <si>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</si>
  <si>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</si>
  <si>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</si>
  <si>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</si>
  <si>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</si>
  <si>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</si>
  <si>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</si>
  <si>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</si>
  <si>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</si>
  <si>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</si>
  <si>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</si>
  <si>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</si>
  <si>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</si>
  <si>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</si>
  <si>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</si>
  <si>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</si>
  <si>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</si>
  <si>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</si>
  <si>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</si>
  <si>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</si>
  <si>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</si>
  <si>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</si>
  <si>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</si>
  <si>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</si>
  <si>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</si>
  <si>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</si>
  <si>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</si>
  <si>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</si>
  <si>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</si>
  <si>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</si>
  <si>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</si>
  <si>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</si>
  <si>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</si>
  <si>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</si>
  <si>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</si>
  <si>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</si>
  <si>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</si>
  <si>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</si>
  <si>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</si>
  <si>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</si>
  <si>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</si>
  <si>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</si>
  <si>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</si>
  <si>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</si>
  <si>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</si>
  <si>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</si>
  <si>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</si>
  <si>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</si>
  <si>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</si>
  <si>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</si>
  <si>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</si>
  <si>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</si>
  <si>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</si>
  <si>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</si>
  <si>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</si>
  <si>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</si>
  <si>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</si>
  <si>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</si>
  <si>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</si>
  <si>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</si>
  <si>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</si>
  <si>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</si>
  <si>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</si>
  <si>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</si>
  <si>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</si>
  <si>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</si>
  <si>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</si>
  <si>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</si>
  <si>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</si>
  <si>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</si>
  <si>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</si>
  <si>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</si>
  <si>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</si>
  <si>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</si>
  <si>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</si>
  <si>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</si>
  <si>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</si>
  <si>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</si>
  <si>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</si>
  <si>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</si>
  <si>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</si>
  <si>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</si>
  <si>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</si>
  <si>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</si>
  <si>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</si>
  <si>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</si>
  <si>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</si>
  <si>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</si>
  <si>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</si>
  <si>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</si>
  <si>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</si>
  <si>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</si>
  <si>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</si>
  <si>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</si>
  <si>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</si>
  <si>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</si>
  <si>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</si>
  <si>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</si>
  <si>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</si>
  <si>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</si>
  <si>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</si>
  <si>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</si>
  <si>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</si>
  <si>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</si>
  <si>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</si>
  <si>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</si>
  <si>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</si>
  <si>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</si>
  <si>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</si>
  <si>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</si>
  <si>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</si>
  <si>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</si>
  <si>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</si>
  <si>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</si>
  <si>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</si>
  <si>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</si>
  <si>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</si>
  <si>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</si>
  <si>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</si>
  <si>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</si>
  <si>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</si>
  <si>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</si>
  <si>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</si>
  <si>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</si>
  <si>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</si>
  <si>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</si>
  <si>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</si>
  <si>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</si>
  <si>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</si>
  <si>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</si>
  <si>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</si>
  <si>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</si>
  <si>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</si>
  <si>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</si>
  <si>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</si>
  <si>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</si>
  <si>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</si>
  <si>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</si>
  <si>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</si>
  <si>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</si>
  <si>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</si>
  <si>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</si>
  <si>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</si>
  <si>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</si>
  <si>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</si>
  <si>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</si>
  <si>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</si>
  <si>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</si>
  <si>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</si>
  <si>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</si>
  <si>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</si>
  <si>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</si>
  <si>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</si>
  <si>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</si>
  <si>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</si>
  <si>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</si>
  <si>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</si>
  <si>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</si>
  <si>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</si>
  <si>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</si>
  <si>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</si>
  <si>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</si>
  <si>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</si>
  <si>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</si>
  <si>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</si>
  <si>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</si>
  <si>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</si>
  <si>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</si>
  <si>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</si>
  <si>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</si>
  <si>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</si>
  <si>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</si>
  <si>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</si>
  <si>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</si>
  <si>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</si>
  <si>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</si>
  <si>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</si>
  <si>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</si>
  <si>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</si>
  <si>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</si>
  <si>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</si>
  <si>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</si>
  <si>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</si>
  <si>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</si>
  <si>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</si>
  <si>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</si>
  <si>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</si>
  <si>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</si>
  <si>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</si>
  <si>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</si>
  <si>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</si>
  <si>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</si>
  <si>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</si>
  <si>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</si>
  <si>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</si>
  <si>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</si>
  <si>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</si>
  <si>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</si>
  <si>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</si>
  <si>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</si>
  <si>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</si>
  <si>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</si>
  <si>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</si>
  <si>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</si>
  <si>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</si>
  <si>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</si>
  <si>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</si>
  <si>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</si>
  <si>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</si>
  <si>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</si>
  <si>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</si>
  <si>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</si>
  <si>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</si>
  <si>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</si>
  <si>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</si>
  <si>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</si>
  <si>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</si>
  <si>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</si>
  <si>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</si>
  <si>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</si>
  <si>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</si>
  <si>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</si>
  <si>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</si>
  <si>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</si>
  <si>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</si>
  <si>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</si>
  <si>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</si>
  <si>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</si>
  <si>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</si>
  <si>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</si>
  <si>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</si>
  <si>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</si>
  <si>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</si>
  <si>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</si>
  <si>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</si>
  <si>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</si>
  <si>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</si>
  <si>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</si>
  <si>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</si>
  <si>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</si>
  <si>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</si>
  <si>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</si>
  <si>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</si>
  <si>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</si>
  <si>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</si>
  <si>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</si>
  <si>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</si>
  <si>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</si>
  <si>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</si>
  <si>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</si>
  <si>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</si>
  <si>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</si>
  <si>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</si>
  <si>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</si>
  <si>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</si>
  <si>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</si>
  <si>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</si>
  <si>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</si>
  <si>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</si>
  <si>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</si>
  <si>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</si>
  <si>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</si>
  <si>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</si>
  <si>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</si>
  <si>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</si>
  <si>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</si>
  <si>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</si>
  <si>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</si>
  <si>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</si>
  <si>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</si>
  <si>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</si>
  <si>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</si>
  <si>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</si>
  <si>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</si>
  <si>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</si>
  <si>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</si>
  <si>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</si>
  <si>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</si>
  <si>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</si>
  <si>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</si>
  <si>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</si>
  <si>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</si>
  <si>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</si>
  <si>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</si>
  <si>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</si>
  <si>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</si>
  <si>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</si>
  <si>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</si>
  <si>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</si>
  <si>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</si>
  <si>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</si>
  <si>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</si>
  <si>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</si>
  <si>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</si>
  <si>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</si>
  <si>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</si>
  <si>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</si>
  <si>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</si>
  <si>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</si>
  <si>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</si>
  <si>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</si>
  <si>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</si>
  <si>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</si>
  <si>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</si>
  <si>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</si>
  <si>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</si>
  <si>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</si>
  <si>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</si>
  <si>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</si>
  <si>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</si>
  <si>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</si>
  <si>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</si>
  <si>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</si>
  <si>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</si>
  <si>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</si>
  <si>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</si>
  <si>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</si>
  <si>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</si>
  <si>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</si>
  <si>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</si>
  <si>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</si>
  <si>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</si>
  <si>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</si>
  <si>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</si>
  <si>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</si>
  <si>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</si>
  <si>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</si>
  <si>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</si>
  <si>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</si>
  <si>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</si>
  <si>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</si>
  <si>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</si>
  <si>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</si>
  <si>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</si>
  <si>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</si>
  <si>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</si>
  <si>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</si>
  <si>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</si>
  <si>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</si>
  <si>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</si>
  <si>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</si>
  <si>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</si>
  <si>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</si>
  <si>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</si>
  <si>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</si>
  <si>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</si>
  <si>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</si>
  <si>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</si>
  <si>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</si>
  <si>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</si>
  <si>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</si>
  <si>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</si>
  <si>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</si>
  <si>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</si>
  <si>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</si>
  <si>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</si>
  <si>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</si>
  <si>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</si>
  <si>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</si>
  <si>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</si>
  <si>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</si>
  <si>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</si>
  <si>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</si>
  <si>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</si>
  <si>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</si>
  <si>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</si>
  <si>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</si>
  <si>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</si>
  <si>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</si>
  <si>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</si>
  <si>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</si>
  <si>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</si>
  <si>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</si>
  <si>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</si>
  <si>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</si>
  <si>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</si>
  <si>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</si>
  <si>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</si>
  <si>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</si>
  <si>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</si>
  <si>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</si>
  <si>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</si>
  <si>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</si>
  <si>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</si>
  <si>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</si>
  <si>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</si>
  <si>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</si>
  <si>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</si>
  <si>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</si>
  <si>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</si>
  <si>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</si>
  <si>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</si>
  <si>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</si>
  <si>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</si>
  <si>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</si>
  <si>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</si>
  <si>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</si>
  <si>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</si>
  <si>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</si>
  <si>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</si>
  <si>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</si>
  <si>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</si>
  <si>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</si>
  <si>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</si>
  <si>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</si>
  <si>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</si>
  <si>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</si>
  <si>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</si>
  <si>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</si>
  <si>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</si>
  <si>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</si>
  <si>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</si>
  <si>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</si>
  <si>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</si>
  <si>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</si>
  <si>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</si>
  <si>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</si>
  <si>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</si>
  <si>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</si>
  <si>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</si>
  <si>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</si>
  <si>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</si>
  <si>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</si>
  <si>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</si>
  <si>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</si>
  <si>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</si>
  <si>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</si>
  <si>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</si>
  <si>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</si>
  <si>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</si>
  <si>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</si>
  <si>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</si>
  <si>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</si>
  <si>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</si>
  <si>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</si>
  <si>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</si>
  <si>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</si>
  <si>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</si>
  <si>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</si>
  <si>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</si>
  <si>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</si>
  <si>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</si>
  <si>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</si>
  <si>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</si>
  <si>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</si>
  <si>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</si>
  <si>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</si>
  <si>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</si>
  <si>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</si>
  <si>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</si>
  <si>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</si>
  <si>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</si>
  <si>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</si>
  <si>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</si>
  <si>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</si>
  <si>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</si>
  <si>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</si>
  <si>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</si>
  <si>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</si>
  <si>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</si>
  <si>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</si>
  <si>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</si>
  <si>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</si>
  <si>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</si>
  <si>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</si>
  <si>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</si>
  <si>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</si>
  <si>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</si>
  <si>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</si>
  <si>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</si>
  <si>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</si>
  <si>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</si>
  <si>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</si>
  <si>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</si>
  <si>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</si>
  <si>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</si>
  <si>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</si>
  <si>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</si>
  <si>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</si>
  <si>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</si>
  <si>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</si>
  <si>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</si>
  <si>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</si>
  <si>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</si>
  <si>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</si>
  <si>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</si>
  <si>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</si>
  <si>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</si>
  <si>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</si>
  <si>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</si>
  <si>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</si>
  <si>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</si>
  <si>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</si>
  <si>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</si>
  <si>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</si>
  <si>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</si>
  <si>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</si>
  <si>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</si>
  <si>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</si>
  <si>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</si>
  <si>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</si>
  <si>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</si>
  <si>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</si>
  <si>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</si>
  <si>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</si>
  <si>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</si>
  <si>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</si>
  <si>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</si>
  <si>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</si>
  <si>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</si>
  <si>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</si>
  <si>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</si>
  <si>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</si>
  <si>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</si>
  <si>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</si>
  <si>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</si>
  <si>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</si>
  <si>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</si>
  <si>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</si>
  <si>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</si>
  <si>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</si>
  <si>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</si>
  <si>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</si>
  <si>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</si>
  <si>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</si>
  <si>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</si>
  <si>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</si>
  <si>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</si>
  <si>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</si>
  <si>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</si>
  <si>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</si>
  <si>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</si>
  <si>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</si>
  <si>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</si>
  <si>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</si>
  <si>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</si>
  <si>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</si>
  <si>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</si>
  <si>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</si>
  <si>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</si>
  <si>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</si>
  <si>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</si>
  <si>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</si>
  <si>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</si>
  <si>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</si>
  <si>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</si>
  <si>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</si>
  <si>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</si>
  <si>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</si>
  <si>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</si>
  <si>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</si>
  <si>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</si>
  <si>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</si>
  <si>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</si>
  <si>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</si>
  <si>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</si>
  <si>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</si>
  <si>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</si>
  <si>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</si>
  <si>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</si>
  <si>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</si>
  <si>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</si>
  <si>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</si>
  <si>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</si>
  <si>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</si>
  <si>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</si>
  <si>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</si>
  <si>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</si>
  <si>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</si>
  <si>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</si>
  <si>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</si>
  <si>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</si>
  <si>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</si>
  <si>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</si>
  <si>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</si>
  <si>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</si>
  <si>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</si>
  <si>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</si>
  <si>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</si>
  <si>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</si>
  <si>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</si>
  <si>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</si>
  <si>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</si>
  <si>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</si>
  <si>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</si>
  <si>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</si>
  <si>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</si>
  <si>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</si>
  <si>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</si>
  <si>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</si>
  <si>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</si>
  <si>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</si>
  <si>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</si>
  <si>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</si>
  <si>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</si>
  <si>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</si>
  <si>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</si>
  <si>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</si>
  <si>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</si>
  <si>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</si>
  <si>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</si>
  <si>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</si>
  <si>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</si>
  <si>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</si>
  <si>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</si>
  <si>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</si>
  <si>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</si>
  <si>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</si>
  <si>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</si>
  <si>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</si>
  <si>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</si>
  <si>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</si>
  <si>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</si>
  <si>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</si>
  <si>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</si>
  <si>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</si>
  <si>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</si>
  <si>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</si>
  <si>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</si>
  <si>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</si>
  <si>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</si>
  <si>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</si>
  <si>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</si>
  <si>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</si>
  <si>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</si>
  <si>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</si>
  <si>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</si>
  <si>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</si>
  <si>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</si>
  <si>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</si>
  <si>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</si>
  <si>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</si>
  <si>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</si>
  <si>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</si>
  <si>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</si>
  <si>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</si>
  <si>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</si>
  <si>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</si>
  <si>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</si>
  <si>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</si>
  <si>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</si>
  <si>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</si>
  <si>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</si>
  <si>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</si>
  <si>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</si>
  <si>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</si>
  <si>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</si>
  <si>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</si>
  <si>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</si>
  <si>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</si>
  <si>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</si>
  <si>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</si>
  <si>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</si>
  <si>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</si>
  <si>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</si>
  <si>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</si>
  <si>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</si>
  <si>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</si>
  <si>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</si>
  <si>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</si>
  <si>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</si>
  <si>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</si>
  <si>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</si>
  <si>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</si>
  <si>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</si>
  <si>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</si>
  <si>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</si>
  <si>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</si>
  <si>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</si>
  <si>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</si>
  <si>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</si>
  <si>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</si>
  <si>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</si>
  <si>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</si>
  <si>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</si>
  <si>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</si>
  <si>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</si>
  <si>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</si>
  <si>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</si>
  <si>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</si>
  <si>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</si>
  <si>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</si>
  <si>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</si>
  <si>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</si>
  <si>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</si>
  <si>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</si>
  <si>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</si>
  <si>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</si>
  <si>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</si>
  <si>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</si>
  <si>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</si>
  <si>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</si>
  <si>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</si>
  <si>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</si>
  <si>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</si>
  <si>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</si>
  <si>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</si>
  <si>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</si>
  <si>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</si>
  <si>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</si>
  <si>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</si>
  <si>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</si>
  <si>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</si>
  <si>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</si>
  <si>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</si>
  <si>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</si>
  <si>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</si>
  <si>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</si>
  <si>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</si>
  <si>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</si>
  <si>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</si>
  <si>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</si>
  <si>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</si>
  <si>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</si>
  <si>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</si>
  <si>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</si>
  <si>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</si>
  <si>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</si>
  <si>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</si>
  <si>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</si>
  <si>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</si>
  <si>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</si>
  <si>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</si>
  <si>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</si>
  <si>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</si>
  <si>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</si>
  <si>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</si>
  <si>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</si>
  <si>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</si>
  <si>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</si>
  <si>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</si>
  <si>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</si>
  <si>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</si>
  <si>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</si>
  <si>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</si>
  <si>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</si>
  <si>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</si>
  <si>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</si>
  <si>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</si>
  <si>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</si>
  <si>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</si>
  <si>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</si>
  <si>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</si>
  <si>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</si>
  <si>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</si>
  <si>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</si>
  <si>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</si>
  <si>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</si>
  <si>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</si>
  <si>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</si>
  <si>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</si>
  <si>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</si>
  <si>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</si>
  <si>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</si>
  <si>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</si>
  <si>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</si>
  <si>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</si>
  <si>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</si>
  <si>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</si>
  <si>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</si>
  <si>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</si>
  <si>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</si>
  <si>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</si>
  <si>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</si>
  <si>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</si>
  <si>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</si>
  <si>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</si>
  <si>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</si>
  <si>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</si>
  <si>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</si>
  <si>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</si>
  <si>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</si>
  <si>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</si>
  <si>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</si>
  <si>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</si>
  <si>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</si>
  <si>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</si>
  <si>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</si>
  <si>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</si>
  <si>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</si>
  <si>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</si>
  <si>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</si>
  <si>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</si>
  <si>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</si>
  <si>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</si>
  <si>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</si>
  <si>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</si>
  <si>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</si>
  <si>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</si>
  <si>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</si>
  <si>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</si>
  <si>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</si>
  <si>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</si>
  <si>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</si>
  <si>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</si>
  <si>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</si>
  <si>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</si>
  <si>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</si>
  <si>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</si>
  <si>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</si>
  <si>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</si>
  <si>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</si>
  <si>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</si>
  <si>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</si>
  <si>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</si>
  <si>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</si>
  <si>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</si>
  <si>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</si>
  <si>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</si>
  <si>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</si>
  <si>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</si>
  <si>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</si>
  <si>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</si>
  <si>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</si>
  <si>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</si>
  <si>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</si>
  <si>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</si>
  <si>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</si>
  <si>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</si>
  <si>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</si>
  <si>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</si>
  <si>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</si>
  <si>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</si>
  <si>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</si>
  <si>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</si>
  <si>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</si>
  <si>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</si>
  <si>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</si>
  <si>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</si>
  <si>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</si>
  <si>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</si>
  <si>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</si>
  <si>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</si>
  <si>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</si>
  <si>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</si>
  <si>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</si>
  <si>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</si>
  <si>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</si>
  <si>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</si>
  <si>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</si>
  <si>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</si>
  <si>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</si>
  <si>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</si>
  <si>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</si>
  <si>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</si>
  <si>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</si>
  <si>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</si>
  <si>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</si>
  <si>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</si>
  <si>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</si>
  <si>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</si>
  <si>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</si>
  <si>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</si>
  <si>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</si>
  <si>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</si>
  <si>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</si>
  <si>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</si>
  <si>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</si>
  <si>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</si>
  <si>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</si>
  <si>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</si>
  <si>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</si>
  <si>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</si>
  <si>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</si>
  <si>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</si>
  <si>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</si>
  <si>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</si>
  <si>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</si>
  <si>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</si>
  <si>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</si>
  <si>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</si>
  <si>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</si>
  <si>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</si>
  <si>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</si>
  <si>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</si>
  <si>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</si>
  <si>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</si>
  <si>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</si>
  <si>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</si>
  <si>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</si>
  <si>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</si>
  <si>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</si>
  <si>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</si>
  <si>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</si>
  <si>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</si>
  <si>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</si>
  <si>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</si>
  <si>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</si>
  <si>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</si>
  <si>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</si>
  <si>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</si>
  <si>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</si>
  <si>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</si>
  <si>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</si>
  <si>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</si>
  <si>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</si>
  <si>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</si>
  <si>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</si>
  <si>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</si>
  <si>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</si>
  <si>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</si>
  <si>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</si>
  <si>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</si>
  <si>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</si>
  <si>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</si>
  <si>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</si>
  <si>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</si>
  <si>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</si>
  <si>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</si>
  <si>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</si>
  <si>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</si>
  <si>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</si>
  <si>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</si>
  <si>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</si>
  <si>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</si>
  <si>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</si>
  <si>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</si>
  <si>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</si>
  <si>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</si>
  <si>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</si>
  <si>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</si>
  <si>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</si>
  <si>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</si>
  <si>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</si>
  <si>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</si>
  <si>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</si>
  <si>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</si>
  <si>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</si>
  <si>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</si>
  <si>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</si>
  <si>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</si>
  <si>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</si>
  <si>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</si>
  <si>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</si>
  <si>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</si>
  <si>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</si>
  <si>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</si>
  <si>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</si>
  <si>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</si>
  <si>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</si>
  <si>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</si>
  <si>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</si>
  <si>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</si>
  <si>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</si>
  <si>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</si>
  <si>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</si>
  <si>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</si>
  <si>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</si>
  <si>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</si>
  <si>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</si>
  <si>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</si>
  <si>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</si>
  <si>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</si>
  <si>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</si>
  <si>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</si>
  <si>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</si>
  <si>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</si>
  <si>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</si>
  <si>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</si>
  <si>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</si>
  <si>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</si>
  <si>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</si>
  <si>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</si>
  <si>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</si>
  <si>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</si>
  <si>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</si>
  <si>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</si>
  <si>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</si>
  <si>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</si>
  <si>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</si>
  <si>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</si>
  <si>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</si>
  <si>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</si>
  <si>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</si>
  <si>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</si>
  <si>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</si>
  <si>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</si>
  <si>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</si>
  <si>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</si>
  <si>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</si>
  <si>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</si>
  <si>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</si>
  <si>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</si>
  <si>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</si>
  <si>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</si>
  <si>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</si>
  <si>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</si>
  <si>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</si>
  <si>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</si>
  <si>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</si>
  <si>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</si>
  <si>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</si>
  <si>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</si>
  <si>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</si>
  <si>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</si>
  <si>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</si>
  <si>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</si>
  <si>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</si>
  <si>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</si>
  <si>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</si>
  <si>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</si>
  <si>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</si>
  <si>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</si>
  <si>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</si>
  <si>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</si>
  <si>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</si>
  <si>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</si>
  <si>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</si>
  <si>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</si>
  <si>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</si>
  <si>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</si>
  <si>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</si>
  <si>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</si>
  <si>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</si>
  <si>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</si>
  <si>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</si>
  <si>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</si>
  <si>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</si>
  <si>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</si>
  <si>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</si>
  <si>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</si>
  <si>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</si>
  <si>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</si>
  <si>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</si>
  <si>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</si>
  <si>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</si>
  <si>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</si>
  <si>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</si>
  <si>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</si>
  <si>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</si>
  <si>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</si>
  <si>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</si>
  <si>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</si>
  <si>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</si>
  <si>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</si>
  <si>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</si>
  <si>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</si>
  <si>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</si>
  <si>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</si>
  <si>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</si>
  <si>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</si>
  <si>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</si>
  <si>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</si>
  <si>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</si>
  <si>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</si>
  <si>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</si>
  <si>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</si>
  <si>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</si>
  <si>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</si>
  <si>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</si>
  <si>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</si>
  <si>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</si>
  <si>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</si>
  <si>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</si>
  <si>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</si>
  <si>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</si>
  <si>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</si>
  <si>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</si>
  <si>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</si>
  <si>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</si>
  <si>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</si>
  <si>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</si>
  <si>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</si>
  <si>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</si>
  <si>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</si>
  <si>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</si>
  <si>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</si>
  <si>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</si>
  <si>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</si>
  <si>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</si>
  <si>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</si>
  <si>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</si>
  <si>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</si>
  <si>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</si>
  <si>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</si>
  <si>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</si>
  <si>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</si>
  <si>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</si>
  <si>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</si>
  <si>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</si>
  <si>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</si>
  <si>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</si>
  <si>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</si>
  <si>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</si>
  <si>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</si>
  <si>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</si>
  <si>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</si>
  <si>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</si>
  <si>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</si>
  <si>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</si>
  <si>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</si>
  <si>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</si>
  <si>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</si>
  <si>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</si>
  <si>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</si>
  <si>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</si>
  <si>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</si>
  <si>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</si>
  <si>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</si>
  <si>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</si>
  <si>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</si>
  <si>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</si>
  <si>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</si>
  <si>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</si>
  <si>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</si>
  <si>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</si>
  <si>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</si>
  <si>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</si>
  <si>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</si>
  <si>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</si>
  <si>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</si>
  <si>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</si>
  <si>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</si>
  <si>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</si>
  <si>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</si>
  <si>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</si>
  <si>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</si>
  <si>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</si>
  <si>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</si>
  <si>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</si>
  <si>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</si>
  <si>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</si>
  <si>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</si>
  <si>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</si>
  <si>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</si>
  <si>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</si>
  <si>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</si>
  <si>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</si>
  <si>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</si>
  <si>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</si>
  <si>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</si>
  <si>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</si>
  <si>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</si>
  <si>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</si>
  <si>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</si>
  <si>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</si>
  <si>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</si>
  <si>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</si>
  <si>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</si>
  <si>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</si>
  <si>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</si>
  <si>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</si>
  <si>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</si>
  <si>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</si>
  <si>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</si>
  <si>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</si>
  <si>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</si>
  <si>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</si>
  <si>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</si>
  <si>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</si>
  <si>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</si>
  <si>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</si>
  <si>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</si>
  <si>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</si>
  <si>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</si>
  <si>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</si>
  <si>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</si>
  <si>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</si>
  <si>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</si>
  <si>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</si>
  <si>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</si>
  <si>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</si>
  <si>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</si>
  <si>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</si>
  <si>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</si>
  <si>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</si>
  <si>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</si>
  <si>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</si>
  <si>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</si>
  <si>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</si>
  <si>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</si>
  <si>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</si>
  <si>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</si>
  <si>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</si>
  <si>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</si>
  <si>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</si>
  <si>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</si>
  <si>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</si>
  <si>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</si>
  <si>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</si>
  <si>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</si>
  <si>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</si>
  <si>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</si>
  <si>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</si>
  <si>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</si>
  <si>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</si>
  <si>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</si>
  <si>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</si>
  <si>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</si>
  <si>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</si>
  <si>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</si>
  <si>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</si>
  <si>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</si>
  <si>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</si>
  <si>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</si>
  <si>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</si>
  <si>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</si>
  <si>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</si>
  <si>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</si>
  <si>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</si>
  <si>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</si>
  <si>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</si>
  <si>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</si>
  <si>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</si>
  <si>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</si>
  <si>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</si>
  <si>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</si>
  <si>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</si>
  <si>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</si>
  <si>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</si>
  <si>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</si>
  <si>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</si>
  <si>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</si>
  <si>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</si>
  <si>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</si>
  <si>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</si>
  <si>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</si>
  <si>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</si>
  <si>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</si>
  <si>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</si>
  <si>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</si>
  <si>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</si>
  <si>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</si>
  <si>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</si>
  <si>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</si>
  <si>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</si>
  <si>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</si>
  <si>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</si>
  <si>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</si>
  <si>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</si>
  <si>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</si>
  <si>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</si>
  <si>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</si>
  <si>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</si>
  <si>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</si>
  <si>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</si>
  <si>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</si>
  <si>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</si>
  <si>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</si>
  <si>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</si>
  <si>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</si>
  <si>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</si>
  <si>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</si>
  <si>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</si>
  <si>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</si>
  <si>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</si>
  <si>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</si>
  <si>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</si>
  <si>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</si>
  <si>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</si>
  <si>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</si>
  <si>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</si>
  <si>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</si>
  <si>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</si>
  <si>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</si>
  <si>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</si>
  <si>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</si>
  <si>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</si>
  <si>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</si>
  <si>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</si>
  <si>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</si>
  <si>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</si>
  <si>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</si>
  <si>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</si>
  <si>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</si>
  <si>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</si>
  <si>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</si>
  <si>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</si>
  <si>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</si>
  <si>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</si>
  <si>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</si>
  <si>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</si>
  <si>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</si>
  <si>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</si>
  <si>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</si>
  <si>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</si>
  <si>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</si>
  <si>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</si>
  <si>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</si>
  <si>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</si>
  <si>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</si>
  <si>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</si>
  <si>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</si>
  <si>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</si>
  <si>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</si>
  <si>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</si>
  <si>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</si>
  <si>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</si>
  <si>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</si>
  <si>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</si>
  <si>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</si>
  <si>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</si>
  <si>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</si>
  <si>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</si>
  <si>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</si>
  <si>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</si>
  <si>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</si>
  <si>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</si>
  <si>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</si>
  <si>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</si>
  <si>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</si>
  <si>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</si>
  <si>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</si>
  <si>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</si>
  <si>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</si>
  <si>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</si>
  <si>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</si>
  <si>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</si>
  <si>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</si>
  <si>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</si>
  <si>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</si>
  <si>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</si>
  <si>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</si>
  <si>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</si>
  <si>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</si>
  <si>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</si>
  <si>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</si>
  <si>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</si>
  <si>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</si>
  <si>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</si>
  <si>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</si>
  <si>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</si>
  <si>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</si>
  <si>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</si>
  <si>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</si>
  <si>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</si>
  <si>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</si>
  <si>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</si>
  <si>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</si>
  <si>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</si>
  <si>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</si>
  <si>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</si>
  <si>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</si>
  <si>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</si>
  <si>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</si>
  <si>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</si>
  <si>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</si>
  <si>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</si>
  <si>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</si>
  <si>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</si>
  <si>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</si>
  <si>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</si>
  <si>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</si>
  <si>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</si>
  <si>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</si>
  <si>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</si>
  <si>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</si>
  <si>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</si>
  <si>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</si>
  <si>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</si>
  <si>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</si>
  <si>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</si>
  <si>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</si>
  <si>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</si>
  <si>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</si>
  <si>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</si>
  <si>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</si>
  <si>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</si>
  <si>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</si>
  <si>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</si>
  <si>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</si>
  <si>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</si>
  <si>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</si>
  <si>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</si>
  <si>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</si>
  <si>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</si>
  <si>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</si>
  <si>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</si>
  <si>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</si>
  <si>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</si>
  <si>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</si>
  <si>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</si>
  <si>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</si>
  <si>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</si>
  <si>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</si>
  <si>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</si>
  <si>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</si>
  <si>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</si>
  <si>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</si>
  <si>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</si>
  <si>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</si>
  <si>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</si>
  <si>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</si>
  <si>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</si>
  <si>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</si>
  <si>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</si>
  <si>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</si>
  <si>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</si>
  <si>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</si>
  <si>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</si>
  <si>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</si>
  <si>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</si>
  <si>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</si>
  <si>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</si>
  <si>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</si>
  <si>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</si>
  <si>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</si>
  <si>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</si>
  <si>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</si>
  <si>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</si>
  <si>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</si>
  <si>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</si>
  <si>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</si>
  <si>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</si>
  <si>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</si>
  <si>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</si>
  <si>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</si>
  <si>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</si>
  <si>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</si>
  <si>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</si>
  <si>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</si>
  <si>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</si>
  <si>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</si>
  <si>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</si>
  <si>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</si>
  <si>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</si>
  <si>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</si>
  <si>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</si>
  <si>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</si>
  <si>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</si>
  <si>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</si>
  <si>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</si>
  <si>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</si>
  <si>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</si>
  <si>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</si>
  <si>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</si>
  <si>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</si>
  <si>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</si>
  <si>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</si>
  <si>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</si>
  <si>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</si>
  <si>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</si>
  <si>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</si>
  <si>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</si>
  <si>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</si>
  <si>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</si>
  <si>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</si>
  <si>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</si>
  <si>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</si>
  <si>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</si>
  <si>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</si>
  <si>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</si>
  <si>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</si>
  <si>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</si>
  <si>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</si>
  <si>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</si>
  <si>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</si>
  <si>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</si>
  <si>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</si>
  <si>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</si>
  <si>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</si>
  <si>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</si>
  <si>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</si>
  <si>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</si>
  <si>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</si>
  <si>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</si>
  <si>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</si>
  <si>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</si>
  <si>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</si>
  <si>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</si>
  <si>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</si>
  <si>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</si>
  <si>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</si>
  <si>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</si>
  <si>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</si>
  <si>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</si>
  <si>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</si>
  <si>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</si>
  <si>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</si>
  <si>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</si>
  <si>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</si>
  <si>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</si>
  <si>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</si>
  <si>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</si>
  <si>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</si>
  <si>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</si>
  <si>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</si>
  <si>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</si>
  <si>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</si>
  <si>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</si>
  <si>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</si>
  <si>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</si>
  <si>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</si>
  <si>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</si>
  <si>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</si>
  <si>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</si>
  <si>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</si>
  <si>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</si>
  <si>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</si>
  <si>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</si>
  <si>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</si>
  <si>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</si>
  <si>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</si>
  <si>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</si>
  <si>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</si>
  <si>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</si>
  <si>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</si>
  <si>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</si>
  <si>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</si>
  <si>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</si>
  <si>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</si>
  <si>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</si>
  <si>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</si>
  <si>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</si>
  <si>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</si>
  <si>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</si>
  <si>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</si>
  <si>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</si>
  <si>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</si>
  <si>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</si>
  <si>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</si>
  <si>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</si>
  <si>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</si>
  <si>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</si>
  <si>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</si>
  <si>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</si>
  <si>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</si>
  <si>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</si>
  <si>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</si>
  <si>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</si>
  <si>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</si>
  <si>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</si>
  <si>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</si>
  <si>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</si>
  <si>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</si>
  <si>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</si>
  <si>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</si>
  <si>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</si>
  <si>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</si>
  <si>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</si>
  <si>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</si>
  <si>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</si>
  <si>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</si>
  <si>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</si>
  <si>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</si>
  <si>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</si>
  <si>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</si>
  <si>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</si>
  <si>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</si>
  <si>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</si>
  <si>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</si>
  <si>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</si>
  <si>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</si>
  <si>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</si>
  <si>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</si>
  <si>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</si>
  <si>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</si>
  <si>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</si>
  <si>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</si>
  <si>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</si>
  <si>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</si>
  <si>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</si>
  <si>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</si>
  <si>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</si>
  <si>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</si>
  <si>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</si>
  <si>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</si>
  <si>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</si>
  <si>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</si>
  <si>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</si>
  <si>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</si>
  <si>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</si>
  <si>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</si>
  <si>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</si>
  <si>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</si>
  <si>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</si>
  <si>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</si>
  <si>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</si>
  <si>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</si>
  <si>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</si>
  <si>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</si>
  <si>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</si>
  <si>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</si>
  <si>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</si>
  <si>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</si>
  <si>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</si>
  <si>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</si>
  <si>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</si>
  <si>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</si>
  <si>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</si>
  <si>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</si>
  <si>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</si>
  <si>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</si>
  <si>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</si>
  <si>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</si>
  <si>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</si>
  <si>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</si>
  <si>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</si>
  <si>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</si>
  <si>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</si>
  <si>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</si>
  <si>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</si>
  <si>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</si>
  <si>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</si>
  <si>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</si>
  <si>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</si>
  <si>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</si>
  <si>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</si>
  <si>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</si>
  <si>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</si>
  <si>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</si>
  <si>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</si>
  <si>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</si>
  <si>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</si>
  <si>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</si>
  <si>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</si>
  <si>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</si>
  <si>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</si>
  <si>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</si>
  <si>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</si>
  <si>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</si>
  <si>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</si>
  <si>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</si>
  <si>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</si>
  <si>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</si>
  <si>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</si>
  <si>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</si>
  <si>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</si>
  <si>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</si>
  <si>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</si>
  <si>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</si>
  <si>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</si>
  <si>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</si>
  <si>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</si>
  <si>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</si>
  <si>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</si>
  <si>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</si>
  <si>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</si>
  <si>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</si>
  <si>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</si>
  <si>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</si>
  <si>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</si>
  <si>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</si>
  <si>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</si>
  <si>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</si>
  <si>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</si>
  <si>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</si>
  <si>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</si>
  <si>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</si>
  <si>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</si>
  <si>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</si>
  <si>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</si>
  <si>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</si>
  <si>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</si>
  <si>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</si>
  <si>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</si>
  <si>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</si>
  <si>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</si>
  <si>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</si>
  <si>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</si>
  <si>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</si>
  <si>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</si>
  <si>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</si>
  <si>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</si>
  <si>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</si>
  <si>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</si>
  <si>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</si>
  <si>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</si>
  <si>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</si>
  <si>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</si>
  <si>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</si>
  <si>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</si>
  <si>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</si>
  <si>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</si>
  <si>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</si>
  <si>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</si>
  <si>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</si>
  <si>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</si>
  <si>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</si>
  <si>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</si>
  <si>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</si>
  <si>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</si>
  <si>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</si>
  <si>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</si>
  <si>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</si>
  <si>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</si>
  <si>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</si>
  <si>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</si>
  <si>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</si>
  <si>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</si>
  <si>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</si>
  <si>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</si>
  <si>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</si>
  <si>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</si>
  <si>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</si>
  <si>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</si>
  <si>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</si>
  <si>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</si>
  <si>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</si>
  <si>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</si>
  <si>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</si>
  <si>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</si>
  <si>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</si>
  <si>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</si>
  <si>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</si>
  <si>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</si>
  <si>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</si>
  <si>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</si>
  <si>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</si>
  <si>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</si>
  <si>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</si>
  <si>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</si>
  <si>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</si>
  <si>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</si>
  <si>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</si>
  <si>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</si>
  <si>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</si>
  <si>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</si>
  <si>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</si>
  <si>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</si>
  <si>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</si>
  <si>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</si>
  <si>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</si>
  <si>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</si>
  <si>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</si>
  <si>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</si>
  <si>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</si>
  <si>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</si>
  <si>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</si>
  <si>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</si>
  <si>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</si>
  <si>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</si>
  <si>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</si>
  <si>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</si>
  <si>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</si>
  <si>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</si>
  <si>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</si>
  <si>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</si>
  <si>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</si>
  <si>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</si>
  <si>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</si>
  <si>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</si>
  <si>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</si>
  <si>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</si>
  <si>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</si>
  <si>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</si>
  <si>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</si>
  <si>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</si>
  <si>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</si>
  <si>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</si>
  <si>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</si>
  <si>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</si>
  <si>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</si>
  <si>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</si>
  <si>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</si>
  <si>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</si>
  <si>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</si>
  <si>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</si>
  <si>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</si>
  <si>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</si>
  <si>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</si>
  <si>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</si>
  <si>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</si>
  <si>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</si>
  <si>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</si>
  <si>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</si>
  <si>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</si>
  <si>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</si>
  <si>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</si>
  <si>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</si>
  <si>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</si>
  <si>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</si>
  <si>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</si>
  <si>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</si>
  <si>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</si>
  <si>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</si>
  <si>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</si>
  <si>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</si>
  <si>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</si>
  <si>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</si>
  <si>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</si>
  <si>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</si>
  <si>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</si>
  <si>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</si>
  <si>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</si>
  <si>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</si>
  <si>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</si>
  <si>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</si>
  <si>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</si>
  <si>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</si>
  <si>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</si>
  <si>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</si>
  <si>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</si>
  <si>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</si>
  <si>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</si>
  <si>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</si>
  <si>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</si>
  <si>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</si>
  <si>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</si>
  <si>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</si>
  <si>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</si>
  <si>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</si>
  <si>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</si>
  <si>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</si>
  <si>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</si>
  <si>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</si>
  <si>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</si>
  <si>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</si>
  <si>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</si>
  <si>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</si>
  <si>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</si>
  <si>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</si>
  <si>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</si>
  <si>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</si>
  <si>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</si>
  <si>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</si>
  <si>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</si>
  <si>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</si>
  <si>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</si>
  <si>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</si>
  <si>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</si>
  <si>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</si>
  <si>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</si>
  <si>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</si>
  <si>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</si>
  <si>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</si>
  <si>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</si>
  <si>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</si>
  <si>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</si>
  <si>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</si>
  <si>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</si>
  <si>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</si>
  <si>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</si>
  <si>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</si>
  <si>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</si>
  <si>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</si>
  <si>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</si>
  <si>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</si>
  <si>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</si>
  <si>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</si>
  <si>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</si>
  <si>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</si>
  <si>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</si>
  <si>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</si>
  <si>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</si>
  <si>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</si>
  <si>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</si>
  <si>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</si>
  <si>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</si>
  <si>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</si>
  <si>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</si>
  <si>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</si>
  <si>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</si>
  <si>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</si>
  <si>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</si>
  <si>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</si>
  <si>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</si>
  <si>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</si>
  <si>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</si>
  <si>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</si>
  <si>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</si>
  <si>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</si>
  <si>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</si>
  <si>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</si>
  <si>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</si>
  <si>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</si>
  <si>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</si>
  <si>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</si>
  <si>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</si>
  <si>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</si>
  <si>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</si>
  <si>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</si>
  <si>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</si>
  <si>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</si>
  <si>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</si>
  <si>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</si>
  <si>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</si>
  <si>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</si>
  <si>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</si>
  <si>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</si>
  <si>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</si>
  <si>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</si>
  <si>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</si>
  <si>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</si>
  <si>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</si>
  <si>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</si>
  <si>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</si>
  <si>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</si>
  <si>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</si>
  <si>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</si>
  <si>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</si>
  <si>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</si>
  <si>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</si>
  <si>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</si>
  <si>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</si>
  <si>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</si>
  <si>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</si>
  <si>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</si>
  <si>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</si>
  <si>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</si>
  <si>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</si>
  <si>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</si>
  <si>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</si>
  <si>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</si>
  <si>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</si>
  <si>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</si>
  <si>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</si>
  <si>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</si>
  <si>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</si>
  <si>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</si>
  <si>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</si>
  <si>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</si>
  <si>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</si>
  <si>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</si>
  <si>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</si>
  <si>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</si>
  <si>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</si>
  <si>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</si>
  <si>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</si>
  <si>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</si>
  <si>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</si>
  <si>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</si>
  <si>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</si>
  <si>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</si>
  <si>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</si>
  <si>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</si>
  <si>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</si>
  <si>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</si>
  <si>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</si>
  <si>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</si>
  <si>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</si>
  <si>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</si>
  <si>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</si>
  <si>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</si>
  <si>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</si>
  <si>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</si>
  <si>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</si>
  <si>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</si>
  <si>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</si>
  <si>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</si>
  <si>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</si>
  <si>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</si>
  <si>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</si>
  <si>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</si>
  <si>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</si>
  <si>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</si>
  <si>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</si>
  <si>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</si>
  <si>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</si>
  <si>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</si>
  <si>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</si>
  <si>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</si>
  <si>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</si>
  <si>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</si>
  <si>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</si>
  <si>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</si>
  <si>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</si>
  <si>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</si>
  <si>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</si>
  <si>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</si>
  <si>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</si>
  <si>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</si>
  <si>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</si>
  <si>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</si>
  <si>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</si>
  <si>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</si>
  <si>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</si>
  <si>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</si>
  <si>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</si>
  <si>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</si>
  <si>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</si>
  <si>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</si>
  <si>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</si>
  <si>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</si>
  <si>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</si>
  <si>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</si>
  <si>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</si>
  <si>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</si>
  <si>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</si>
  <si>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</si>
  <si>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</si>
  <si>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</si>
  <si>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</si>
  <si>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</si>
  <si>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</si>
  <si>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</si>
  <si>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</si>
  <si>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</si>
  <si>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</si>
  <si>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</si>
  <si>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</si>
  <si>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</si>
  <si>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</si>
  <si>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</si>
  <si>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</si>
  <si>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</si>
  <si>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</si>
  <si>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</si>
  <si>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</si>
  <si>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</si>
  <si>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</si>
  <si>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</si>
  <si>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</si>
  <si>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</si>
  <si>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</si>
  <si>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</si>
  <si>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</si>
  <si>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</si>
  <si>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</si>
  <si>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</si>
  <si>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</si>
  <si>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</si>
  <si>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</si>
  <si>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</si>
  <si>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</si>
  <si>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</si>
  <si>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</si>
  <si>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</si>
  <si>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</si>
  <si>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</si>
  <si>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</si>
  <si>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</si>
  <si>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</si>
  <si>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</si>
  <si>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</si>
  <si>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</si>
  <si>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</si>
  <si>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</si>
  <si>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</si>
  <si>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</si>
  <si>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</si>
  <si>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</si>
  <si>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</si>
  <si>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</si>
  <si>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</si>
  <si>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</si>
  <si>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</si>
  <si>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</si>
  <si>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</si>
  <si>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</si>
  <si>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</si>
  <si>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</si>
  <si>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</si>
  <si>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</si>
  <si>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</si>
  <si>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</si>
  <si>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</si>
  <si>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</si>
  <si>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</si>
  <si>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</si>
  <si>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</si>
  <si>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</si>
  <si>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</si>
  <si>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</si>
  <si>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</si>
  <si>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</si>
  <si>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</si>
  <si>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</si>
  <si>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</si>
  <si>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</si>
  <si>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</si>
  <si>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</si>
  <si>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</si>
  <si>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</si>
  <si>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</si>
  <si>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</si>
  <si>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</si>
  <si>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</si>
  <si>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</si>
  <si>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</si>
  <si>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</si>
  <si>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</si>
  <si>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</si>
  <si>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</si>
  <si>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</si>
  <si>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</si>
  <si>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</si>
  <si>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</si>
  <si>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</si>
  <si>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</si>
  <si>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</si>
  <si>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</si>
  <si>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</si>
  <si>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</si>
  <si>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</si>
  <si>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</si>
  <si>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</si>
  <si>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</si>
  <si>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</si>
  <si>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</si>
  <si>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</si>
  <si>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</si>
  <si>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</si>
  <si>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</si>
  <si>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</si>
  <si>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</si>
  <si>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</si>
  <si>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</si>
  <si>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</si>
  <si>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</si>
  <si>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</si>
  <si>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</si>
  <si>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</si>
  <si>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</si>
  <si>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</si>
  <si>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</si>
  <si>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</si>
  <si>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</si>
  <si>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</si>
  <si>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</si>
  <si>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</si>
  <si>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</si>
  <si>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</si>
  <si>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</si>
  <si>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</si>
  <si>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</si>
  <si>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</si>
  <si>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</si>
  <si>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</si>
  <si>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</si>
  <si>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</si>
  <si>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</si>
  <si>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</si>
  <si>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</si>
  <si>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</si>
  <si>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</si>
  <si>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</si>
  <si>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</si>
  <si>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</si>
  <si>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</si>
  <si>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</si>
  <si>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</si>
  <si>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</si>
  <si>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</si>
  <si>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</si>
  <si>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</si>
  <si>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</si>
  <si>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</si>
  <si>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</si>
  <si>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</si>
  <si>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</si>
  <si>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</si>
  <si>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</si>
  <si>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</si>
  <si>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</si>
  <si>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</si>
  <si>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</si>
  <si>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</si>
  <si>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</si>
  <si>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</si>
  <si>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</si>
  <si>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</si>
  <si>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</si>
  <si>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</si>
  <si>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</si>
  <si>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</si>
  <si>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</si>
  <si>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</si>
  <si>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</si>
  <si>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</si>
  <si>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</si>
  <si>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</si>
  <si>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</si>
  <si>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</si>
  <si>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</si>
  <si>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</si>
  <si>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</si>
  <si>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</si>
  <si>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</si>
  <si>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</si>
  <si>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</si>
  <si>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</si>
  <si>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</si>
  <si>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</si>
  <si>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</si>
  <si>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</si>
  <si>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</si>
  <si>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</si>
  <si>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</si>
  <si>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</si>
  <si>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</si>
  <si>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</si>
  <si>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</si>
  <si>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</si>
  <si>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</si>
  <si>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</si>
  <si>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</si>
  <si>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</si>
  <si>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</si>
  <si>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</si>
  <si>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</si>
  <si>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</si>
  <si>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</si>
  <si>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</si>
  <si>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</si>
  <si>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</si>
  <si>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</si>
  <si>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</si>
  <si>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</si>
  <si>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</si>
  <si>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</si>
  <si>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</si>
  <si>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</si>
  <si>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</si>
  <si>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</si>
  <si>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</si>
  <si>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</si>
  <si>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</si>
  <si>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</si>
  <si>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</si>
  <si>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</si>
  <si>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</si>
  <si>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</si>
  <si>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</si>
  <si>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</si>
  <si>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</si>
  <si>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</si>
  <si>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</si>
  <si>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</si>
  <si>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</si>
  <si>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</si>
  <si>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</si>
  <si>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</si>
  <si>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</si>
  <si>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</si>
  <si>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</si>
  <si>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</si>
  <si>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</si>
  <si>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</si>
  <si>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</si>
  <si>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</si>
  <si>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</si>
  <si>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</si>
  <si>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</si>
  <si>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</si>
  <si>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</si>
  <si>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</si>
  <si>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</si>
  <si>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</si>
  <si>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</si>
  <si>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</si>
  <si>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</si>
  <si>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</si>
  <si>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</si>
  <si>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</si>
  <si>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</si>
  <si>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</si>
  <si>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</si>
  <si>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</si>
  <si>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</si>
  <si>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</si>
  <si>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</si>
  <si>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</si>
  <si>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</si>
  <si>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</si>
  <si>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</si>
  <si>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</si>
  <si>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</si>
  <si>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</si>
  <si>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</si>
  <si>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</si>
  <si>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</si>
  <si>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</si>
  <si>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</si>
  <si>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</si>
  <si>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</si>
  <si>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</si>
  <si>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</si>
  <si>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</si>
  <si>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</si>
  <si>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</si>
  <si>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</si>
  <si>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</si>
  <si>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</si>
  <si>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</si>
  <si>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</si>
  <si>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</si>
  <si>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</si>
  <si>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</si>
  <si>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</si>
  <si>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</si>
  <si>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</si>
  <si>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</si>
  <si>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</si>
  <si>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</si>
  <si>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</si>
  <si>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</si>
  <si>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</si>
  <si>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</si>
  <si>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</si>
  <si>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</si>
  <si>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</si>
  <si>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</si>
  <si>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</si>
  <si>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</si>
  <si>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</si>
  <si>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</si>
  <si>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</si>
  <si>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</si>
  <si>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</si>
  <si>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</si>
  <si>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</si>
  <si>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</si>
  <si>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</si>
  <si>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</si>
  <si>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</si>
  <si>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</si>
  <si>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</si>
  <si>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</si>
  <si>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</si>
  <si>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</si>
  <si>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</si>
  <si>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</si>
  <si>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</si>
  <si>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</si>
  <si>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</si>
  <si>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</si>
  <si>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</si>
  <si>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</si>
  <si>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</si>
  <si>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</si>
  <si>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</si>
  <si>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</si>
  <si>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</si>
  <si>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</si>
  <si>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</si>
  <si>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</si>
  <si>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</si>
  <si>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</si>
  <si>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</si>
  <si>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</si>
  <si>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</si>
  <si>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</si>
  <si>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</si>
  <si>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</si>
  <si>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</si>
  <si>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</si>
  <si>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</si>
  <si>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</si>
  <si>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</si>
  <si>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</si>
  <si>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</si>
  <si>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</si>
  <si>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</si>
  <si>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</si>
  <si>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</si>
  <si>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</si>
  <si>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</si>
  <si>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</si>
  <si>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</si>
  <si>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</si>
  <si>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</si>
  <si>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</si>
  <si>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</si>
  <si>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</si>
  <si>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</si>
  <si>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</si>
  <si>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</si>
  <si>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</si>
  <si>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</si>
  <si>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</si>
  <si>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</si>
  <si>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</si>
  <si>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</si>
  <si>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</si>
  <si>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</si>
  <si>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</si>
  <si>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</si>
  <si>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</si>
  <si>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</si>
  <si>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</si>
  <si>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</si>
  <si>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</si>
  <si>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</si>
  <si>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</si>
  <si>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</si>
  <si>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</si>
  <si>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</si>
  <si>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</si>
  <si>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</si>
  <si>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</si>
  <si>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</si>
  <si>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</si>
  <si>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</si>
  <si>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</si>
  <si>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</si>
  <si>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</si>
  <si>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</si>
  <si>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</si>
  <si>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</si>
  <si>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</si>
  <si>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</si>
  <si>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</si>
  <si>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</si>
  <si>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</si>
  <si>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</si>
  <si>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</si>
  <si>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</si>
  <si>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</si>
  <si>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</si>
  <si>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</si>
  <si>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</si>
  <si>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</si>
  <si>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</si>
  <si>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</si>
  <si>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</si>
  <si>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</si>
  <si>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</si>
  <si>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</si>
  <si>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</si>
  <si>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</si>
  <si>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</si>
  <si>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</si>
  <si>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</si>
  <si>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</si>
  <si>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</si>
  <si>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</si>
  <si>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</si>
  <si>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</si>
  <si>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</si>
  <si>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</si>
  <si>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</si>
  <si>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</si>
  <si>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</si>
  <si>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</si>
  <si>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</si>
  <si>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</si>
  <si>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</si>
  <si>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</si>
  <si>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</si>
  <si>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</si>
  <si>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</si>
  <si>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</si>
  <si>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</si>
  <si>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</si>
  <si>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</si>
  <si>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</si>
  <si>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</si>
  <si>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</si>
  <si>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</si>
  <si>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</si>
  <si>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</si>
  <si>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</si>
  <si>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</si>
  <si>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</si>
  <si>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</si>
  <si>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</si>
  <si>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</si>
  <si>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</si>
  <si>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</si>
  <si>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</si>
  <si>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</si>
  <si>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</si>
  <si>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</si>
  <si>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</si>
  <si>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</si>
  <si>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</si>
  <si>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</si>
  <si>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</si>
  <si>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</si>
  <si>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</si>
  <si>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</si>
  <si>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</si>
  <si>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</si>
  <si>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</si>
  <si>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</si>
  <si>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</si>
  <si>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</si>
  <si>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</si>
  <si>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</si>
  <si>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</si>
  <si>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</si>
  <si>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</si>
  <si>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</si>
  <si>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</si>
  <si>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</si>
  <si>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</si>
  <si>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</si>
  <si>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</si>
  <si>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</si>
  <si>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</si>
  <si>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</si>
  <si>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</si>
  <si>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</si>
  <si>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</si>
  <si>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</si>
  <si>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</si>
  <si>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</si>
  <si>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</si>
  <si>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</si>
  <si>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</si>
  <si>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</si>
  <si>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</si>
  <si>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</si>
  <si>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</si>
  <si>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</si>
  <si>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</si>
  <si>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</si>
  <si>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</si>
  <si>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</si>
  <si>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</si>
  <si>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</si>
  <si>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</si>
  <si>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</si>
  <si>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</si>
  <si>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</si>
  <si>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</si>
  <si>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</si>
  <si>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</si>
  <si>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</si>
  <si>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</si>
  <si>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</si>
  <si>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</si>
  <si>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</si>
  <si>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</si>
  <si>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</si>
  <si>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</si>
  <si>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</si>
  <si>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</si>
  <si>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</si>
  <si>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</si>
  <si>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</si>
  <si>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</si>
  <si>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</si>
  <si>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</si>
  <si>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</si>
  <si>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</si>
  <si>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</si>
  <si>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</si>
  <si>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</si>
  <si>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</si>
  <si>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</si>
  <si>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</si>
  <si>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</si>
  <si>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</si>
  <si>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</si>
  <si>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</si>
  <si>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</si>
  <si>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</si>
  <si>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</si>
  <si>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</si>
  <si>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</si>
  <si>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</si>
  <si>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</si>
  <si>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</si>
  <si>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</si>
  <si>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</si>
  <si>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</si>
  <si>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</si>
  <si>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</si>
  <si>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</si>
  <si>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</si>
  <si>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</si>
  <si>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</si>
  <si>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</si>
  <si>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</si>
  <si>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</si>
  <si>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</si>
  <si>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</si>
  <si>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</si>
  <si>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</si>
  <si>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</si>
  <si>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</si>
  <si>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</si>
  <si>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</si>
  <si>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</si>
  <si>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</si>
  <si>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</si>
  <si>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</si>
  <si>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</si>
  <si>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</si>
  <si>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</si>
  <si>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</si>
  <si>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</si>
  <si>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</si>
  <si>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</si>
  <si>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</si>
  <si>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</si>
  <si>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</si>
  <si>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</si>
  <si>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</si>
  <si>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</si>
  <si>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</si>
  <si>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</si>
  <si>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</si>
  <si>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</si>
  <si>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</si>
  <si>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</si>
  <si>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</si>
  <si>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</si>
  <si>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</si>
  <si>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</si>
  <si>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</si>
  <si>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</si>
  <si>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</si>
  <si>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</si>
  <si>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</si>
  <si>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</si>
  <si>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</si>
  <si>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</si>
  <si>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</si>
  <si>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</si>
  <si>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</si>
  <si>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</si>
  <si>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</si>
  <si>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</si>
  <si>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</si>
  <si>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</si>
  <si>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</si>
  <si>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</si>
  <si>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</si>
  <si>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</si>
  <si>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</si>
  <si>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</si>
  <si>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</si>
  <si>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</si>
  <si>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</si>
  <si>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</si>
  <si>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</si>
  <si>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</si>
  <si>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</si>
  <si>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</si>
  <si>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</si>
  <si>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</si>
  <si>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</si>
  <si>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</si>
  <si>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</si>
  <si>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</si>
  <si>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</si>
  <si>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</si>
  <si>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</si>
  <si>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</si>
  <si>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</si>
  <si>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</si>
  <si>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</si>
  <si>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</si>
  <si>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</si>
  <si>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</si>
  <si>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</si>
  <si>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</si>
  <si>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</si>
  <si>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</si>
  <si>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</si>
  <si>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</si>
  <si>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</si>
  <si>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</si>
  <si>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</si>
  <si>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</si>
  <si>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</si>
  <si>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</si>
  <si>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</si>
  <si>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</si>
  <si>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</si>
  <si>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</si>
  <si>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</si>
  <si>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</si>
  <si>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</si>
  <si>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</si>
  <si>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</si>
  <si>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</si>
  <si>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</si>
  <si>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</si>
  <si>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</si>
  <si>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</si>
  <si>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</si>
  <si>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</si>
  <si>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</si>
  <si>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</si>
  <si>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</si>
  <si>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</si>
  <si>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</si>
  <si>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</si>
  <si>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</si>
  <si>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</si>
  <si>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</si>
  <si>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</si>
  <si>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</si>
  <si>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</si>
  <si>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</si>
  <si>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</si>
  <si>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</si>
  <si>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</si>
  <si>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</si>
  <si>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</si>
  <si>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</si>
  <si>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</si>
  <si>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</si>
  <si>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</si>
  <si>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</si>
  <si>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</si>
  <si>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</si>
  <si>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</si>
  <si>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</si>
  <si>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</si>
  <si>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</si>
  <si>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</si>
  <si>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</si>
  <si>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</si>
  <si>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</si>
  <si>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</si>
  <si>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</si>
  <si>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</si>
  <si>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</si>
  <si>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</si>
  <si>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</si>
  <si>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</si>
  <si>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</si>
  <si>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</si>
  <si>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</si>
  <si>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</si>
  <si>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</si>
  <si>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</si>
  <si>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</si>
  <si>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</si>
  <si>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</si>
  <si>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</si>
  <si>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</si>
  <si>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</si>
  <si>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</si>
  <si>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</si>
  <si>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</si>
  <si>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</si>
  <si>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</si>
  <si>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</si>
  <si>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</si>
  <si>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</si>
  <si>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</si>
  <si>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</si>
  <si>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</si>
  <si>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</si>
  <si>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</si>
  <si>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</si>
  <si>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</si>
  <si>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</si>
  <si>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</si>
  <si>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</si>
  <si>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</si>
  <si>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</si>
  <si>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</si>
  <si>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</si>
  <si>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</si>
  <si>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</si>
  <si>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</si>
  <si>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</si>
  <si>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</si>
  <si>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</si>
  <si>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</si>
  <si>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</si>
  <si>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</si>
  <si>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</si>
  <si>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</si>
  <si>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</si>
  <si>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</si>
  <si>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</si>
  <si>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</si>
  <si>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</si>
  <si>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</si>
  <si>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</si>
  <si>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</si>
  <si>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</si>
  <si>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</si>
  <si>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</si>
  <si>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</si>
  <si>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</si>
  <si>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</si>
  <si>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</si>
  <si>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</si>
  <si>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</si>
  <si>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</si>
  <si>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</si>
  <si>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</si>
  <si>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</si>
  <si>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</si>
  <si>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</si>
  <si>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</si>
  <si>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</si>
  <si>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</si>
  <si>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</si>
  <si>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</si>
  <si>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</si>
  <si>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</si>
  <si>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</si>
  <si>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</si>
  <si>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</si>
  <si>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</si>
  <si>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</si>
  <si>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</si>
  <si>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</si>
  <si>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</si>
  <si>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</si>
  <si>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</si>
  <si>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</si>
  <si>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</si>
  <si>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</si>
  <si>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</si>
  <si>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</si>
  <si>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</si>
  <si>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</si>
  <si>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</si>
  <si>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</si>
  <si>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</si>
  <si>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</si>
  <si>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</si>
  <si>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</si>
  <si>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</si>
  <si>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</si>
  <si>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</si>
  <si>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</si>
  <si>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</si>
  <si>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</si>
  <si>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</si>
  <si>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</si>
  <si>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</si>
  <si>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</si>
  <si>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</si>
  <si>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</si>
  <si>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</si>
  <si>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</si>
  <si>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</si>
  <si>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</si>
  <si>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</si>
  <si>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</si>
  <si>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</si>
  <si>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</si>
  <si>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</si>
  <si>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</si>
  <si>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</si>
  <si>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</si>
  <si>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</si>
  <si>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</si>
  <si>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</si>
  <si>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</si>
  <si>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</si>
  <si>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</si>
  <si>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</si>
  <si>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</si>
  <si>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</si>
  <si>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</si>
  <si>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</si>
  <si>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</si>
  <si>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</si>
  <si>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</si>
  <si>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</si>
  <si>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</si>
  <si>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</si>
  <si>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</si>
  <si>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</si>
  <si>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</si>
  <si>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</si>
  <si>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</si>
  <si>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</si>
  <si>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</si>
  <si>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</si>
  <si>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</si>
  <si>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</si>
  <si>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</si>
  <si>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</si>
  <si>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</si>
  <si>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</si>
  <si>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</si>
  <si>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</si>
  <si>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</si>
  <si>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</si>
  <si>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</si>
  <si>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</si>
  <si>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</si>
  <si>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</si>
  <si>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</si>
  <si>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</si>
  <si>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</si>
  <si>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</si>
  <si>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</si>
  <si>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</si>
  <si>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</si>
  <si>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</si>
  <si>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</si>
  <si>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</si>
  <si>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</si>
  <si>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</si>
  <si>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</si>
  <si>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</si>
  <si>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</si>
  <si>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</si>
  <si>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</si>
  <si>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</si>
  <si>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</si>
  <si>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</si>
  <si>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</si>
  <si>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</si>
  <si>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</si>
  <si>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</si>
  <si>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</si>
  <si>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</si>
  <si>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</si>
  <si>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</si>
  <si>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</si>
  <si>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</si>
  <si>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</si>
  <si>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</si>
  <si>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</si>
  <si>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</si>
  <si>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</si>
  <si>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</si>
  <si>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</si>
  <si>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</si>
  <si>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</si>
  <si>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</si>
  <si>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</si>
  <si>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</si>
  <si>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</si>
  <si>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</si>
  <si>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</si>
  <si>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</si>
  <si>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</si>
  <si>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</si>
  <si>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</si>
  <si>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</si>
  <si>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</si>
  <si>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</si>
  <si>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</si>
  <si>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</si>
  <si>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</si>
  <si>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</si>
  <si>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</si>
  <si>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</si>
  <si>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</si>
  <si>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</si>
  <si>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</si>
  <si>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</si>
  <si>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</si>
  <si>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</si>
  <si>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</si>
  <si>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</si>
  <si>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</si>
  <si>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</si>
  <si>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</si>
  <si>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</si>
  <si>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</si>
  <si>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</si>
  <si>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</si>
  <si>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</si>
  <si>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</si>
  <si>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</si>
  <si>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</si>
  <si>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</si>
  <si>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</si>
  <si>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</si>
  <si>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</si>
  <si>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</si>
  <si>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</si>
  <si>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</si>
  <si>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</si>
  <si>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</si>
  <si>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</si>
  <si>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</si>
  <si>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</si>
  <si>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</si>
  <si>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</si>
  <si>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</si>
  <si>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</si>
  <si>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</si>
  <si>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</si>
  <si>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</si>
  <si>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</si>
  <si>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</si>
  <si>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</si>
  <si>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</si>
  <si>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</si>
  <si>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</si>
  <si>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</si>
  <si>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</si>
  <si>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</si>
  <si>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</si>
  <si>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</si>
  <si>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</si>
  <si>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</si>
  <si>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</si>
  <si>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</si>
  <si>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</si>
  <si>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</si>
  <si>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</si>
  <si>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</si>
  <si>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</si>
  <si>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</si>
  <si>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</si>
  <si>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</si>
  <si>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</si>
  <si>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</si>
  <si>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</si>
  <si>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</si>
  <si>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</si>
  <si>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</si>
  <si>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</si>
  <si>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</si>
  <si>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</si>
  <si>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</si>
  <si>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</si>
  <si>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</si>
  <si>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</si>
  <si>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</si>
  <si>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</si>
  <si>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</si>
  <si>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</si>
  <si>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</si>
  <si>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</si>
  <si>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</si>
  <si>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</si>
  <si>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</si>
  <si>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</si>
  <si>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</si>
  <si>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</si>
  <si>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</si>
  <si>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</si>
  <si>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</si>
  <si>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</si>
  <si>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</si>
  <si>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</si>
  <si>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</si>
  <si>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</si>
  <si>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</si>
  <si>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</si>
  <si>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</si>
  <si>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</si>
  <si>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</si>
  <si>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</si>
  <si>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</si>
  <si>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</si>
  <si>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</si>
  <si>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</si>
  <si>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</si>
  <si>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</si>
  <si>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</si>
  <si>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</si>
  <si>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</si>
  <si>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</si>
  <si>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</si>
  <si>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</si>
  <si>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</si>
  <si>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</si>
  <si>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</si>
  <si>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</si>
  <si>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</si>
  <si>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</si>
  <si>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</si>
  <si>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</si>
  <si>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</si>
  <si>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</si>
  <si>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</si>
  <si>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</si>
  <si>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</si>
  <si>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</si>
  <si>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</si>
  <si>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</si>
  <si>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</si>
  <si>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</si>
  <si>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</si>
  <si>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</si>
  <si>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</si>
  <si>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</si>
  <si>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</si>
  <si>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</si>
  <si>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</si>
  <si>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</si>
  <si>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</si>
  <si>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</si>
  <si>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</si>
  <si>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</si>
  <si>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</si>
  <si>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</si>
  <si>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</si>
  <si>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</si>
  <si>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</si>
  <si>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</si>
  <si>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</si>
  <si>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</si>
  <si>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</si>
  <si>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</si>
  <si>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</si>
  <si>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</si>
  <si>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</si>
  <si>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</si>
  <si>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</si>
  <si>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</si>
  <si>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</si>
  <si>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</si>
  <si>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</si>
  <si>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</si>
  <si>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</si>
  <si>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</si>
  <si>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</si>
  <si>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</si>
  <si>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</si>
  <si>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</si>
  <si>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</si>
  <si>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</si>
  <si>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</si>
  <si>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</si>
  <si>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</si>
  <si>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</si>
  <si>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</si>
  <si>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</si>
  <si>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</si>
  <si>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</si>
  <si>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</si>
  <si>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</si>
  <si>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</si>
  <si>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</si>
  <si>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</si>
  <si>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</si>
  <si>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</si>
  <si>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</si>
  <si>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</si>
  <si>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</si>
  <si>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</si>
  <si>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</si>
  <si>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</si>
  <si>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</si>
  <si>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</si>
  <si>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</si>
  <si>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</si>
  <si>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</si>
  <si>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</si>
  <si>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</si>
  <si>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</si>
  <si>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</si>
  <si>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</si>
  <si>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</si>
  <si>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</si>
  <si>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</si>
  <si>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</si>
  <si>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</si>
  <si>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</si>
  <si>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</si>
  <si>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</si>
  <si>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</si>
  <si>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</si>
  <si>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</si>
  <si>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</si>
  <si>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</si>
  <si>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</si>
  <si>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</si>
  <si>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</si>
  <si>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</si>
  <si>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</si>
  <si>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</si>
  <si>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</si>
  <si>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</si>
  <si>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</si>
  <si>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</si>
  <si>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</si>
  <si>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</si>
  <si>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</si>
  <si>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</si>
  <si>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</si>
  <si>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</si>
  <si>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</si>
  <si>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</si>
  <si>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</si>
  <si>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</si>
  <si>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</si>
  <si>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</si>
  <si>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</si>
  <si>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</si>
  <si>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</si>
  <si>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</si>
  <si>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</si>
  <si>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</si>
  <si>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</si>
  <si>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</si>
  <si>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</si>
  <si>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</si>
  <si>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</si>
  <si>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</si>
  <si>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</si>
  <si>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</si>
  <si>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</si>
  <si>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</si>
  <si>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</si>
  <si>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</si>
  <si>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</si>
  <si>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</si>
  <si>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</si>
  <si>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</si>
  <si>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</si>
  <si>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</si>
  <si>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</si>
  <si>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</si>
  <si>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</si>
  <si>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</si>
  <si>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</si>
  <si>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</si>
  <si>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</si>
  <si>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</si>
  <si>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</si>
  <si>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</si>
  <si>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</si>
  <si>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</si>
  <si>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</si>
  <si>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</si>
  <si>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</si>
  <si>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</si>
  <si>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</si>
  <si>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</si>
  <si>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</si>
  <si>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</si>
  <si>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</si>
  <si>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</si>
  <si>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</si>
  <si>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</si>
  <si>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</si>
  <si>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</si>
  <si>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</si>
  <si>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</si>
  <si>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</si>
  <si>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</si>
  <si>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</si>
  <si>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</si>
  <si>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</si>
  <si>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</si>
  <si>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</si>
  <si>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</si>
  <si>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</si>
  <si>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</si>
  <si>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</si>
  <si>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</si>
  <si>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</si>
  <si>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</si>
  <si>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</si>
  <si>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</si>
  <si>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</si>
  <si>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</si>
  <si>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</si>
  <si>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</si>
  <si>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</si>
  <si>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</si>
  <si>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</si>
  <si>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</si>
  <si>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</si>
  <si>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</si>
  <si>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</si>
  <si>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</si>
  <si>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</si>
  <si>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</si>
  <si>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</si>
  <si>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</si>
  <si>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</si>
  <si>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</si>
  <si>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</si>
  <si>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</si>
  <si>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</si>
  <si>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</si>
  <si>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</si>
  <si>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</si>
  <si>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</si>
  <si>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</si>
  <si>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</si>
  <si>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</si>
  <si>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</si>
  <si>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</si>
  <si>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</si>
  <si>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</si>
  <si>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</si>
  <si>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</si>
  <si>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</si>
  <si>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</si>
  <si>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</si>
  <si>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</si>
  <si>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</si>
  <si>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</si>
  <si>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</si>
  <si>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</si>
  <si>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</si>
  <si>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</si>
  <si>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</si>
  <si>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</si>
  <si>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</si>
  <si>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</si>
  <si>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</si>
  <si>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</si>
  <si>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</si>
  <si>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</si>
  <si>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</si>
  <si>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</si>
  <si>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</si>
  <si>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</si>
  <si>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</si>
  <si>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</si>
  <si>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</si>
  <si>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</si>
  <si>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</si>
  <si>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</si>
  <si>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</si>
  <si>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</si>
  <si>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</si>
  <si>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</si>
  <si>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</si>
  <si>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</si>
  <si>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</si>
  <si>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</si>
  <si>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</si>
  <si>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</si>
  <si>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</si>
  <si>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</si>
  <si>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</si>
  <si>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</si>
  <si>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</si>
  <si>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</si>
  <si>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</si>
  <si>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</si>
  <si>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</si>
  <si>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</si>
  <si>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</si>
  <si>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</si>
  <si>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</si>
  <si>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</si>
  <si>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</si>
  <si>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</si>
  <si>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</si>
  <si>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</si>
  <si>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</si>
  <si>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</si>
  <si>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</si>
  <si>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</si>
  <si>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</si>
  <si>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</si>
  <si>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</si>
  <si>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</si>
  <si>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</si>
  <si>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</si>
  <si>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</si>
  <si>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</si>
  <si>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</si>
  <si>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</si>
  <si>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</si>
  <si>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</si>
  <si>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</si>
  <si>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</si>
  <si>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</si>
  <si>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</si>
  <si>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</si>
  <si>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</si>
  <si>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</si>
  <si>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</si>
  <si>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</si>
  <si>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</si>
  <si>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</si>
  <si>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</si>
  <si>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</si>
  <si>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</si>
  <si>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</si>
  <si>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</si>
  <si>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</si>
  <si>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</si>
  <si>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</si>
  <si>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</si>
  <si>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</si>
  <si>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</si>
  <si>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</si>
  <si>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</si>
  <si>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</si>
  <si>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</si>
  <si>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</si>
  <si>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</si>
  <si>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</si>
  <si>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</si>
  <si>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</si>
  <si>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</si>
  <si>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</si>
  <si>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</si>
  <si>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</si>
  <si>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</si>
  <si>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</si>
  <si>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</si>
  <si>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</si>
  <si>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</si>
  <si>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</si>
  <si>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</si>
  <si>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</si>
  <si>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</si>
  <si>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</si>
  <si>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</si>
  <si>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</si>
  <si>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</si>
  <si>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</si>
  <si>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</si>
  <si>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</si>
  <si>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</si>
  <si>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</si>
  <si>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</si>
  <si>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</si>
  <si>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</si>
  <si>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</si>
  <si>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</si>
  <si>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</si>
  <si>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</si>
  <si>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</si>
  <si>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</si>
  <si>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</si>
  <si>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</si>
  <si>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</si>
  <si>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</si>
  <si>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</si>
  <si>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</si>
  <si>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</si>
  <si>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</si>
  <si>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</si>
  <si>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</si>
  <si>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</si>
  <si>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</si>
  <si>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</si>
  <si>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</si>
  <si>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</si>
  <si>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</si>
  <si>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</si>
  <si>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</si>
  <si>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</si>
  <si>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</si>
  <si>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</si>
  <si>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</si>
  <si>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</si>
  <si>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</si>
  <si>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</si>
  <si>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</si>
  <si>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</si>
  <si>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</si>
  <si>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</si>
  <si>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</si>
  <si>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</si>
  <si>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</si>
  <si>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</si>
  <si>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</si>
  <si>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</si>
  <si>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</si>
  <si>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</si>
  <si>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</si>
  <si>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</si>
  <si>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</si>
  <si>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</si>
  <si>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</si>
  <si>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</si>
  <si>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</si>
  <si>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</si>
  <si>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</si>
  <si>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</si>
  <si>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</si>
  <si>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</si>
  <si>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</si>
  <si>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</si>
  <si>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</si>
  <si>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</si>
  <si>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</si>
  <si>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</si>
  <si>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</si>
  <si>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</si>
  <si>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</si>
  <si>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</si>
  <si>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</si>
  <si>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</si>
  <si>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</si>
  <si>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</si>
  <si>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</si>
  <si>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</si>
  <si>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</si>
  <si>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</si>
  <si>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</si>
  <si>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</si>
  <si>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</si>
  <si>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</si>
  <si>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</si>
  <si>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</si>
  <si>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</si>
  <si>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</si>
  <si>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</si>
  <si>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</si>
  <si>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</si>
  <si>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</si>
  <si>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</si>
  <si>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</si>
  <si>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</si>
  <si>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</si>
  <si>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</si>
  <si>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</si>
  <si>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</si>
  <si>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</si>
  <si>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</si>
  <si>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</si>
  <si>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</si>
  <si>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</si>
  <si>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</si>
  <si>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</si>
  <si>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</si>
  <si>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</si>
  <si>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</si>
  <si>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</si>
  <si>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</si>
  <si>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</si>
  <si>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</si>
  <si>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</si>
  <si>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</si>
  <si>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</si>
  <si>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</si>
  <si>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</si>
  <si>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</si>
  <si>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</si>
  <si>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</si>
  <si>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</si>
  <si>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</si>
  <si>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</si>
  <si>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</si>
  <si>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</si>
  <si>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</si>
  <si>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</si>
  <si>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</si>
  <si>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</si>
  <si>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</si>
  <si>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</si>
  <si>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</si>
  <si>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</si>
  <si>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</si>
  <si>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</si>
  <si>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</si>
  <si>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</si>
  <si>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</si>
  <si>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</si>
  <si>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</si>
  <si>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</si>
  <si>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</si>
  <si>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</si>
  <si>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</si>
  <si>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</si>
  <si>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</si>
  <si>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</si>
  <si>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</si>
  <si>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</si>
  <si>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</si>
  <si>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</si>
  <si>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</si>
  <si>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</si>
  <si>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</si>
  <si>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</si>
  <si>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</si>
  <si>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</si>
  <si>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</si>
  <si>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</si>
  <si>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</si>
  <si>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</si>
  <si>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</si>
  <si>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</si>
  <si>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</si>
  <si>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</si>
  <si>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</si>
  <si>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</si>
  <si>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</si>
  <si>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</si>
  <si>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</si>
  <si>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</si>
  <si>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</si>
  <si>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</si>
  <si>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</si>
  <si>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</si>
  <si>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</si>
  <si>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</si>
  <si>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</si>
  <si>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</si>
  <si>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</si>
  <si>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</si>
  <si>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</si>
  <si>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</si>
  <si>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</si>
  <si>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</si>
  <si>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</si>
  <si>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</si>
  <si>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</si>
  <si>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</si>
  <si>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</si>
  <si>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</si>
  <si>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</si>
  <si>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</si>
  <si>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</si>
  <si>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</si>
  <si>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</si>
  <si>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</si>
  <si>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</si>
  <si>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</si>
  <si>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</si>
  <si>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</si>
  <si>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</si>
  <si>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</si>
  <si>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</si>
  <si>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</si>
  <si>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</si>
  <si>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</si>
  <si>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</si>
  <si>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</si>
  <si>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</si>
  <si>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</si>
  <si>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</si>
  <si>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</si>
  <si>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</si>
  <si>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</si>
  <si>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</si>
  <si>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</si>
  <si>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</si>
  <si>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</si>
  <si>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</si>
  <si>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</si>
  <si>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</si>
  <si>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</si>
  <si>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</si>
  <si>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</si>
  <si>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</si>
  <si>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</si>
  <si>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</si>
  <si>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</si>
  <si>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</si>
  <si>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</si>
  <si>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</si>
  <si>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</si>
  <si>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</si>
  <si>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</si>
  <si>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</si>
  <si>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</si>
  <si>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</si>
  <si>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</si>
  <si>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</si>
  <si>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</si>
  <si>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</si>
  <si>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</si>
  <si>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</si>
  <si>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</si>
  <si>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</si>
  <si>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</si>
  <si>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</si>
  <si>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</si>
  <si>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</si>
  <si>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</si>
  <si>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</si>
  <si>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</si>
  <si>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</si>
  <si>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</si>
  <si>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</si>
  <si>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</si>
  <si>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</si>
  <si>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</si>
  <si>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</si>
  <si>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</si>
  <si>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</si>
  <si>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</si>
  <si>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</si>
  <si>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</si>
  <si>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</si>
  <si>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</si>
  <si>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</si>
  <si>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</si>
  <si>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</si>
  <si>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</si>
  <si>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</si>
  <si>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</si>
  <si>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</si>
  <si>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</si>
  <si>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</si>
  <si>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</si>
  <si>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</si>
  <si>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</si>
  <si>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</si>
  <si>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</si>
  <si>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</si>
  <si>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</si>
  <si>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</si>
  <si>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</si>
  <si>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</si>
  <si>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</si>
  <si>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</si>
  <si>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</si>
  <si>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</si>
  <si>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</si>
  <si>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</si>
  <si>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</si>
  <si>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</si>
  <si>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</si>
  <si>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</si>
  <si>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</si>
  <si>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</si>
  <si>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</si>
  <si>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</si>
  <si>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</si>
  <si>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</si>
  <si>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</si>
  <si>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</si>
  <si>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</si>
  <si>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</si>
  <si>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</si>
  <si>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</si>
  <si>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</si>
  <si>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</si>
  <si>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</si>
  <si>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</si>
  <si>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</si>
  <si>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</si>
  <si>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</si>
  <si>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</si>
  <si>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</si>
  <si>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</si>
  <si>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</si>
  <si>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</si>
  <si>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</si>
  <si>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</si>
  <si>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</si>
  <si>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</si>
  <si>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</si>
  <si>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</si>
  <si>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</si>
  <si>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</si>
  <si>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</si>
  <si>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</si>
  <si>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</si>
  <si>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</si>
  <si>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</si>
  <si>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</si>
  <si>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</si>
  <si>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</si>
  <si>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</si>
  <si>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</si>
  <si>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</si>
  <si>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</si>
  <si>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</si>
  <si>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</si>
  <si>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</si>
  <si>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</si>
  <si>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</si>
  <si>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</si>
  <si>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</si>
  <si>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</si>
  <si>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</si>
  <si>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</si>
  <si>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</si>
  <si>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</si>
  <si>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</si>
  <si>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</si>
  <si>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</si>
  <si>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</si>
  <si>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</si>
  <si>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</si>
  <si>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</si>
  <si>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</si>
  <si>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</si>
  <si>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</si>
  <si>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</si>
  <si>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</si>
  <si>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</si>
  <si>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</si>
  <si>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</si>
  <si>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</si>
  <si>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</si>
  <si>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</si>
  <si>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</si>
  <si>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</si>
  <si>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</si>
  <si>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</si>
  <si>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</si>
  <si>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</si>
  <si>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</si>
  <si>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</si>
  <si>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</si>
  <si>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</si>
  <si>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</si>
  <si>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</si>
  <si>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</si>
  <si>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</si>
  <si>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</si>
  <si>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</si>
  <si>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</si>
  <si>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</si>
  <si>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</si>
  <si>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</si>
  <si>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</si>
  <si>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</si>
  <si>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</si>
  <si>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</si>
  <si>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</si>
  <si>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</si>
  <si>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</si>
  <si>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</si>
  <si>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</si>
  <si>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</si>
  <si>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</si>
  <si>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</si>
  <si>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</si>
  <si>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</si>
  <si>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</si>
  <si>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</si>
  <si>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</si>
  <si>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</si>
  <si>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</si>
  <si>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</si>
  <si>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</si>
  <si>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</si>
  <si>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</si>
  <si>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</si>
  <si>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</si>
  <si>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</si>
  <si>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</si>
  <si>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</si>
  <si>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</si>
  <si>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</si>
  <si>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</si>
  <si>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</si>
  <si>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</si>
  <si>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</si>
  <si>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</si>
  <si>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</si>
  <si>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</si>
  <si>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</si>
  <si>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</si>
  <si>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</si>
  <si>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</si>
  <si>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</si>
  <si>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</si>
  <si>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</si>
  <si>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</si>
  <si>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</si>
  <si>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</si>
  <si>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</si>
  <si>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</si>
  <si>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</si>
  <si>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</si>
  <si>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</si>
  <si>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</si>
  <si>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</si>
  <si>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</si>
  <si>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</si>
  <si>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</si>
  <si>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</si>
  <si>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</si>
  <si>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</si>
  <si>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</si>
  <si>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</si>
  <si>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</si>
  <si>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</si>
  <si>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</si>
  <si>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</si>
  <si>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</si>
  <si>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</si>
  <si>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</si>
  <si>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</si>
  <si>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</si>
  <si>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</si>
  <si>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</si>
  <si>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</si>
  <si>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</si>
  <si>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</si>
  <si>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</si>
  <si>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</si>
  <si>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</si>
  <si>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</si>
  <si>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</si>
  <si>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</si>
  <si>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</si>
  <si>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</si>
  <si>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</si>
  <si>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</si>
  <si>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</si>
  <si>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</si>
  <si>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</si>
  <si>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</si>
  <si>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</si>
  <si>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</si>
  <si>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</si>
  <si>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</si>
  <si>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</si>
  <si>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</si>
  <si>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</si>
  <si>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</si>
  <si>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</si>
  <si>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</si>
  <si>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</si>
  <si>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</si>
  <si>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</si>
  <si>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</si>
  <si>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</si>
  <si>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</si>
  <si>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</si>
  <si>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</si>
  <si>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</si>
  <si>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</si>
  <si>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</si>
  <si>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</si>
  <si>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</si>
  <si>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</si>
  <si>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</si>
  <si>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</si>
  <si>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</si>
  <si>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</si>
  <si>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</si>
  <si>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</si>
  <si>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</si>
  <si>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</si>
  <si>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</si>
  <si>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</si>
  <si>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</si>
  <si>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</si>
  <si>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</si>
  <si>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</si>
  <si>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</si>
  <si>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</si>
  <si>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</si>
  <si>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</si>
  <si>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</si>
  <si>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</si>
  <si>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</si>
  <si>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</si>
  <si>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</si>
  <si>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</si>
  <si>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</si>
  <si>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</si>
  <si>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</si>
  <si>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</si>
  <si>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</si>
  <si>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</si>
  <si>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</si>
  <si>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</si>
  <si>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</si>
  <si>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</si>
  <si>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</si>
  <si>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</si>
  <si>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</si>
  <si>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</si>
  <si>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</si>
  <si>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</si>
  <si>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</si>
  <si>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</si>
  <si>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</si>
  <si>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</si>
  <si>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</si>
  <si>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</si>
  <si>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</si>
  <si>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</si>
  <si>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</si>
  <si>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</si>
  <si>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</si>
  <si>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</si>
  <si>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</si>
  <si>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</si>
  <si>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</si>
  <si>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</si>
  <si>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</si>
  <si>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</si>
  <si>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</si>
  <si>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</si>
  <si>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</si>
  <si>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</si>
  <si>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</si>
  <si>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</si>
  <si>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</si>
  <si>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</si>
  <si>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</si>
  <si>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</si>
  <si>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</si>
  <si>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</si>
  <si>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</si>
  <si>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</si>
  <si>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</si>
  <si>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</si>
  <si>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</si>
  <si>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</si>
  <si>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</si>
  <si>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</si>
  <si>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</si>
  <si>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</si>
  <si>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</si>
  <si>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</si>
  <si>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</si>
  <si>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</si>
  <si>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</si>
  <si>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</si>
  <si>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</si>
  <si>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</si>
  <si>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</si>
  <si>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</si>
  <si>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</si>
  <si>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</si>
  <si>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</si>
  <si>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</si>
  <si>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</si>
  <si>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</si>
  <si>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</si>
  <si>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</si>
  <si>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</si>
  <si>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</si>
  <si>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</si>
  <si>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</si>
  <si>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</si>
  <si>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</si>
  <si>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</si>
  <si>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</si>
  <si>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</si>
  <si>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</si>
  <si>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</si>
  <si>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</si>
  <si>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</si>
  <si>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</si>
  <si>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</si>
  <si>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</si>
  <si>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</si>
  <si>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</si>
  <si>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</si>
  <si>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</si>
  <si>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</si>
  <si>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</si>
  <si>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</si>
  <si>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</si>
  <si>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</si>
  <si>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</si>
  <si>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</si>
  <si>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</si>
  <si>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</si>
  <si>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</si>
  <si>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</si>
  <si>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</si>
  <si>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</si>
  <si>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</si>
  <si>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</si>
  <si>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</si>
  <si>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</si>
  <si>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</si>
  <si>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</si>
  <si>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</si>
  <si>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</si>
  <si>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</si>
  <si>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</si>
  <si>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</si>
  <si>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</si>
  <si>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</si>
  <si>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</si>
  <si>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</si>
  <si>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</si>
  <si>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</si>
  <si>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</si>
  <si>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</si>
  <si>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</si>
  <si>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</si>
  <si>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</si>
  <si>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</si>
  <si>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</si>
  <si>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</si>
  <si>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</si>
  <si>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</si>
  <si>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</si>
  <si>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</si>
  <si>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</si>
  <si>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</si>
  <si>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</si>
  <si>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</si>
  <si>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</si>
  <si>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</si>
  <si>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</si>
  <si>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</si>
  <si>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</si>
  <si>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</si>
  <si>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</si>
  <si>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</si>
  <si>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</si>
  <si>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</si>
  <si>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</si>
  <si>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</si>
  <si>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</si>
  <si>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</si>
  <si>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</si>
  <si>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</si>
  <si>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</si>
  <si>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</si>
  <si>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</si>
  <si>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</si>
  <si>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</si>
  <si>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</si>
  <si>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</si>
  <si>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</si>
  <si>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</si>
  <si>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</si>
  <si>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</si>
  <si>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</si>
  <si>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</si>
  <si>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</si>
  <si>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</si>
  <si>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</si>
  <si>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</si>
  <si>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</si>
  <si>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</si>
  <si>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</si>
  <si>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</si>
  <si>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</si>
  <si>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</si>
  <si>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</si>
  <si>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</si>
  <si>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</si>
  <si>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</si>
  <si>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</si>
  <si>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</si>
  <si>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</si>
  <si>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</si>
  <si>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</si>
  <si>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</si>
  <si>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</si>
  <si>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</si>
  <si>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</si>
  <si>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</si>
  <si>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</si>
  <si>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</si>
  <si>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</si>
  <si>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</si>
  <si>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</si>
  <si>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</si>
  <si>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</si>
  <si>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</si>
  <si>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</si>
  <si>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</si>
  <si>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</si>
  <si>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</si>
  <si>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</si>
  <si>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</si>
  <si>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</si>
  <si>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</si>
  <si>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</si>
  <si>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</si>
  <si>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</si>
  <si>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</si>
  <si>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</si>
  <si>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</si>
  <si>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</si>
  <si>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</si>
  <si>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</si>
  <si>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</si>
  <si>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</si>
  <si>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</si>
  <si>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</si>
  <si>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</si>
  <si>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</si>
  <si>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</si>
  <si>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</si>
  <si>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</si>
  <si>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</si>
  <si>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</si>
  <si>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</si>
  <si>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</si>
  <si>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</si>
  <si>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</si>
  <si>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</si>
  <si>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</si>
  <si>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</si>
  <si>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</si>
  <si>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</si>
  <si>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</si>
  <si>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</si>
  <si>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</si>
  <si>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</si>
  <si>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</si>
  <si>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</si>
  <si>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</si>
  <si>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</si>
  <si>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</si>
  <si>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</si>
  <si>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</si>
  <si>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</si>
  <si>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</si>
  <si>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</si>
  <si>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</si>
  <si>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</si>
  <si>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</si>
  <si>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</si>
  <si>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</si>
  <si>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</si>
  <si>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</si>
  <si>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</si>
  <si>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</si>
  <si>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</si>
  <si>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</si>
  <si>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</si>
  <si>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</si>
  <si>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</si>
  <si>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</si>
  <si>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</si>
  <si>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</si>
  <si>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</si>
  <si>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</si>
  <si>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</si>
  <si>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</si>
  <si>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</si>
  <si>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</si>
  <si>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</si>
  <si>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</si>
  <si>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</si>
  <si>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</si>
  <si>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</si>
  <si>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</si>
  <si>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</si>
  <si>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</si>
  <si>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</si>
  <si>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</si>
  <si>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</si>
  <si>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</si>
  <si>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</si>
  <si>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</si>
  <si>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</si>
  <si>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</si>
  <si>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</si>
  <si>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</si>
  <si>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</si>
  <si>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</si>
  <si>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</si>
  <si>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</si>
  <si>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</si>
  <si>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</si>
  <si>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</si>
  <si>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</si>
  <si>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</si>
  <si>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</si>
  <si>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</si>
  <si>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</si>
  <si>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</si>
  <si>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</si>
  <si>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</si>
  <si>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</si>
  <si>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</si>
  <si>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</si>
  <si>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</si>
  <si>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</si>
  <si>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</si>
  <si>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</si>
  <si>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</si>
  <si>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</si>
  <si>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</si>
  <si>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</si>
  <si>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</si>
  <si>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</si>
  <si>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</si>
  <si>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</si>
  <si>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</si>
  <si>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</si>
  <si>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</si>
  <si>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</si>
  <si>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</si>
  <si>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</si>
  <si>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</si>
  <si>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</si>
  <si>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</si>
  <si>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</si>
  <si>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</si>
  <si>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</si>
  <si>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</si>
  <si>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</si>
  <si>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</si>
  <si>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</si>
  <si>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</si>
  <si>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</si>
  <si>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</si>
  <si>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</si>
  <si>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</si>
  <si>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</si>
  <si>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</si>
  <si>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</si>
  <si>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</si>
  <si>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</si>
  <si>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</si>
  <si>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</si>
  <si>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</si>
  <si>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</si>
  <si>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</si>
  <si>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</si>
  <si>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</si>
  <si>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</si>
  <si>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</si>
  <si>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</si>
  <si>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</si>
  <si>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</si>
  <si>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</si>
  <si>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</si>
  <si>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</si>
  <si>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</si>
  <si>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</si>
  <si>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</si>
  <si>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</si>
  <si>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</si>
  <si>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</si>
  <si>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</si>
  <si>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</si>
  <si>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</si>
  <si>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</si>
  <si>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</si>
  <si>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</si>
  <si>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</si>
  <si>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</si>
  <si>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</si>
  <si>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</si>
  <si>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</si>
  <si>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</si>
  <si>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</si>
  <si>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</si>
  <si>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</si>
  <si>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</si>
  <si>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</si>
  <si>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</si>
  <si>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</si>
  <si>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</si>
  <si>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</si>
  <si>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</si>
  <si>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</si>
  <si>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</si>
  <si>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</si>
  <si>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</si>
  <si>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</si>
  <si>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</si>
  <si>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</si>
  <si>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</si>
  <si>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</si>
  <si>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</si>
  <si>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</si>
  <si>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</si>
  <si>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</si>
  <si>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</si>
  <si>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</si>
  <si>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</si>
  <si>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</si>
  <si>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</si>
  <si>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</si>
  <si>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</si>
  <si>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</si>
  <si>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</si>
  <si>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</si>
  <si>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</si>
  <si>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</si>
  <si>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</si>
  <si>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</si>
  <si>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</si>
  <si>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</si>
  <si>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</si>
  <si>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</si>
  <si>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</si>
  <si>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</si>
  <si>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</si>
  <si>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</si>
  <si>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</si>
  <si>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</si>
  <si>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</si>
  <si>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</si>
  <si>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</si>
  <si>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</si>
  <si>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</si>
  <si>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</si>
  <si>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</si>
  <si>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</si>
  <si>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</si>
  <si>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</si>
  <si>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</si>
  <si>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</si>
  <si>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</si>
  <si>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</si>
  <si>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</si>
  <si>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</si>
  <si>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</si>
  <si>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</si>
  <si>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</si>
  <si>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</si>
  <si>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</si>
  <si>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</si>
  <si>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</si>
  <si>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</si>
  <si>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</si>
  <si>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</si>
  <si>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</si>
  <si>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</si>
  <si>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</si>
  <si>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</si>
  <si>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</si>
  <si>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</si>
  <si>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</si>
  <si>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</si>
  <si>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</si>
  <si>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</si>
  <si>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</si>
  <si>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</si>
  <si>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</si>
  <si>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</si>
  <si>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</si>
  <si>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</si>
  <si>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</si>
  <si>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</si>
  <si>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</si>
  <si>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</si>
  <si>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</si>
  <si>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</si>
  <si>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</si>
  <si>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</si>
  <si>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</si>
  <si>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</si>
  <si>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</si>
  <si>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</si>
  <si>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</si>
  <si>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</si>
  <si>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</si>
  <si>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</si>
  <si>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</si>
  <si>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</si>
  <si>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</si>
  <si>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</si>
  <si>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</si>
  <si>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</si>
  <si>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</si>
  <si>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</si>
  <si>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</si>
  <si>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</si>
  <si>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</si>
  <si>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</si>
  <si>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</si>
  <si>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</si>
  <si>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</si>
  <si>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</si>
  <si>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</si>
  <si>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</si>
  <si>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</si>
  <si>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</si>
  <si>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</si>
  <si>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</si>
  <si>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</si>
  <si>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</si>
  <si>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</si>
  <si>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</si>
  <si>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</si>
  <si>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</si>
  <si>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</si>
  <si>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</si>
  <si>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</si>
  <si>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</si>
  <si>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</si>
  <si>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</si>
  <si>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</si>
  <si>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</si>
  <si>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</si>
  <si>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</si>
  <si>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</si>
  <si>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</si>
  <si>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</si>
  <si>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</si>
  <si>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</si>
  <si>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</si>
  <si>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</si>
  <si>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</si>
  <si>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</si>
  <si>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</si>
  <si>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</si>
  <si>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</si>
  <si>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</si>
  <si>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</si>
  <si>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</si>
  <si>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</si>
  <si>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</si>
  <si>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</si>
  <si>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</si>
  <si>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</si>
  <si>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</si>
  <si>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</si>
  <si>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</si>
  <si>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</si>
  <si>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</si>
  <si>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</si>
  <si>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</si>
  <si>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</si>
  <si>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</si>
  <si>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</si>
  <si>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</si>
  <si>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</si>
  <si>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</si>
  <si>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</si>
  <si>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</si>
  <si>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</si>
  <si>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</si>
  <si>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</si>
  <si>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</si>
  <si>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</si>
  <si>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</si>
  <si>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</si>
  <si>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</si>
  <si>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</si>
  <si>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</si>
  <si>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</si>
  <si>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</si>
  <si>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</si>
  <si>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</si>
  <si>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</si>
  <si>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</si>
  <si>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</si>
  <si>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</si>
  <si>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</si>
  <si>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</si>
  <si>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</si>
  <si>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</si>
  <si>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</si>
  <si>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</si>
  <si>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</si>
  <si>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</si>
  <si>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</si>
  <si>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</si>
  <si>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</si>
  <si>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</si>
  <si>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</si>
  <si>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</si>
  <si>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</si>
  <si>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</si>
  <si>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</si>
  <si>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</si>
  <si>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</si>
  <si>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</si>
  <si>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</si>
  <si>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</si>
  <si>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</si>
  <si>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</si>
  <si>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</si>
  <si>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</si>
  <si>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</si>
  <si>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</si>
  <si>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</si>
  <si>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</si>
  <si>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</si>
  <si>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</si>
  <si>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</si>
  <si>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</si>
  <si>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</si>
  <si>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</si>
  <si>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</si>
  <si>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</si>
  <si>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</si>
  <si>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</si>
  <si>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</si>
  <si>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</si>
  <si>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</si>
  <si>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</si>
  <si>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</si>
  <si>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</si>
  <si>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</si>
  <si>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</si>
  <si>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</si>
  <si>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</si>
  <si>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</si>
  <si>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</si>
  <si>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</si>
  <si>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</si>
  <si>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</si>
  <si>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</si>
  <si>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</si>
  <si>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</si>
  <si>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</si>
  <si>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</si>
  <si>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</si>
  <si>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</si>
  <si>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</si>
  <si>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</si>
  <si>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</si>
  <si>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</si>
  <si>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</si>
  <si>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</si>
  <si>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</si>
  <si>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</si>
  <si>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</si>
  <si>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</si>
  <si>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</si>
  <si>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</si>
  <si>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</si>
  <si>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</si>
  <si>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</si>
  <si>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</si>
  <si>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</si>
  <si>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</si>
  <si>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</si>
  <si>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</si>
  <si>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</si>
  <si>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</si>
  <si>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</si>
  <si>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</si>
  <si>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</si>
  <si>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</si>
  <si>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</si>
  <si>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</si>
  <si>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</si>
  <si>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</si>
  <si>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</si>
  <si>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</si>
  <si>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</si>
  <si>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</si>
  <si>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</si>
  <si>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</si>
  <si>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</si>
  <si>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</si>
  <si>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</si>
  <si>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</si>
  <si>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</si>
  <si>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</si>
  <si>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</si>
  <si>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</si>
  <si>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</si>
  <si>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</si>
  <si>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</si>
  <si>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</si>
  <si>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</si>
  <si>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</si>
  <si>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</si>
  <si>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</si>
  <si>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</si>
  <si>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</si>
  <si>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</si>
  <si>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</si>
  <si>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</si>
  <si>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</si>
  <si>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</si>
  <si>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</si>
  <si>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</si>
  <si>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</si>
  <si>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</si>
  <si>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</si>
  <si>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</si>
  <si>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</si>
  <si>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</si>
  <si>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</si>
  <si>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</si>
  <si>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</si>
  <si>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</si>
  <si>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</si>
  <si>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</si>
  <si>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</si>
  <si>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</si>
  <si>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</si>
  <si>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</si>
  <si>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</si>
  <si>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</si>
  <si>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</si>
  <si>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</si>
  <si>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</si>
  <si>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</si>
  <si>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</si>
  <si>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</si>
  <si>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</si>
  <si>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</si>
  <si>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</si>
  <si>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</si>
  <si>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</si>
  <si>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</si>
  <si>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</si>
  <si>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</si>
  <si>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</si>
  <si>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</si>
  <si>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</si>
  <si>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</si>
  <si>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</si>
  <si>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</si>
  <si>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</si>
  <si>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</si>
  <si>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</si>
  <si>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</si>
  <si>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</si>
  <si>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</si>
  <si>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</si>
  <si>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</si>
  <si>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</si>
  <si>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</si>
  <si>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</si>
  <si>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</si>
  <si>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</si>
  <si>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</si>
  <si>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</si>
  <si>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</si>
  <si>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</si>
  <si>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</si>
  <si>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</si>
  <si>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</si>
  <si>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</si>
  <si>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</si>
  <si>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</si>
  <si>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</si>
  <si>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</si>
  <si>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</si>
  <si>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</si>
  <si>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</si>
  <si>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</si>
  <si>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</si>
  <si>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</si>
  <si>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</si>
  <si>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</si>
  <si>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</si>
  <si>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</si>
  <si>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</si>
  <si>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</si>
  <si>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</si>
  <si>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</si>
  <si>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</si>
  <si>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</si>
  <si>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</si>
  <si>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</si>
  <si>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</si>
  <si>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</si>
  <si>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</si>
  <si>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</si>
  <si>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</si>
  <si>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</si>
  <si>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</si>
  <si>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</si>
  <si>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</si>
  <si>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</si>
  <si>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</si>
  <si>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</si>
  <si>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</si>
  <si>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</si>
  <si>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</si>
  <si>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</si>
  <si>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</si>
  <si>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</si>
  <si>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</si>
  <si>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</si>
  <si>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</si>
  <si>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</si>
  <si>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</si>
  <si>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</si>
  <si>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</si>
  <si>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</si>
  <si>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</si>
  <si>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</si>
  <si>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</si>
  <si>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</si>
  <si>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</si>
  <si>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</si>
  <si>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</si>
  <si>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</si>
  <si>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</si>
  <si>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</si>
  <si>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</si>
  <si>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</si>
  <si>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</si>
  <si>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</si>
  <si>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</si>
  <si>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</si>
  <si>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</si>
  <si>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</si>
  <si>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</si>
  <si>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</si>
  <si>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</si>
  <si>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</si>
  <si>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</si>
  <si>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</si>
  <si>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</si>
  <si>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</si>
  <si>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</si>
  <si>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</si>
  <si>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</si>
  <si>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</si>
  <si>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</si>
  <si>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</si>
  <si>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</si>
  <si>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</si>
  <si>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</si>
  <si>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</si>
  <si>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</si>
  <si>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</si>
  <si>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</si>
  <si>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</si>
  <si>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</si>
  <si>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</si>
  <si>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</si>
  <si>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</si>
  <si>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</si>
  <si>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</si>
  <si>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</si>
  <si>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</si>
  <si>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</si>
  <si>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</si>
  <si>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</si>
  <si>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</si>
  <si>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</si>
  <si>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</si>
  <si>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</si>
  <si>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</si>
  <si>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</si>
  <si>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</si>
  <si>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</si>
  <si>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</si>
  <si>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</si>
  <si>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</si>
  <si>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</si>
  <si>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</si>
  <si>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</si>
  <si>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</si>
  <si>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</si>
  <si>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</si>
  <si>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</si>
  <si>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</si>
  <si>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</si>
  <si>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</si>
  <si>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</si>
  <si>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</si>
  <si>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</si>
  <si>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</si>
  <si>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</si>
  <si>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</si>
  <si>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</si>
  <si>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</si>
  <si>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</si>
  <si>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</si>
  <si>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</si>
  <si>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</si>
  <si>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</si>
  <si>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</si>
  <si>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</si>
  <si>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</si>
  <si>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</si>
  <si>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</si>
  <si>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</si>
  <si>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</si>
  <si>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</si>
  <si>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</si>
  <si>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</si>
  <si>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</si>
  <si>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</si>
  <si>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</si>
  <si>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</si>
  <si>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</si>
  <si>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</si>
  <si>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</si>
  <si>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</si>
  <si>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</si>
  <si>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</si>
  <si>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</si>
  <si>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</si>
  <si>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</si>
  <si>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</si>
  <si>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</si>
  <si>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</si>
  <si>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</si>
  <si>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</si>
  <si>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</si>
  <si>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</si>
  <si>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</si>
  <si>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</si>
  <si>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</si>
  <si>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</si>
  <si>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</si>
  <si>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</si>
  <si>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</si>
  <si>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</si>
  <si>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</si>
  <si>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</si>
  <si>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</si>
  <si>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</si>
  <si>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</si>
  <si>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</si>
  <si>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</si>
  <si>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</si>
  <si>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</si>
  <si>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</si>
  <si>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</si>
  <si>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</si>
  <si>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</si>
  <si>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</si>
  <si>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</si>
  <si>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</si>
  <si>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</si>
  <si>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</si>
  <si>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</si>
  <si>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</si>
  <si>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</si>
  <si>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</si>
  <si>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</si>
  <si>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</si>
  <si>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</si>
  <si>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</si>
  <si>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</si>
  <si>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</si>
  <si>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</si>
  <si>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</si>
  <si>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</si>
  <si>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</si>
  <si>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</si>
  <si>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</si>
  <si>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</si>
  <si>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</si>
  <si>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</si>
  <si>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</si>
  <si>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</si>
  <si>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</si>
  <si>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</si>
  <si>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</si>
  <si>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</si>
  <si>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</si>
  <si>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</si>
  <si>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</si>
  <si>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</si>
  <si>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</si>
  <si>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</si>
  <si>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</si>
  <si>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</si>
  <si>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</si>
  <si>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</si>
  <si>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</si>
  <si>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</si>
  <si>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</si>
  <si>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</si>
  <si>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</si>
  <si>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</si>
  <si>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</si>
  <si>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</si>
  <si>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</si>
  <si>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</si>
  <si>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</si>
  <si>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</si>
  <si>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</si>
  <si>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</si>
  <si>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</si>
  <si>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</si>
  <si>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</si>
  <si>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</si>
  <si>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</si>
  <si>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</si>
  <si>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</si>
  <si>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</si>
  <si>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</si>
  <si>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</si>
  <si>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</si>
  <si>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</si>
  <si>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</si>
  <si>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</si>
  <si>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</si>
  <si>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</si>
  <si>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</si>
  <si>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</si>
  <si>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</si>
  <si>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</si>
  <si>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</si>
  <si>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</si>
  <si>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</si>
  <si>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</si>
  <si>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</si>
  <si>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</si>
  <si>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</si>
  <si>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</si>
  <si>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</si>
  <si>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</si>
  <si>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</si>
  <si>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</si>
  <si>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</si>
  <si>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</si>
  <si>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</si>
  <si>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</si>
  <si>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</si>
  <si>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</si>
  <si>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</si>
  <si>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</si>
  <si>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</si>
  <si>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</si>
  <si>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</si>
  <si>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</si>
  <si>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</si>
  <si>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</si>
  <si>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</si>
  <si>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</si>
  <si>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</si>
  <si>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</si>
  <si>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</si>
  <si>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</si>
  <si>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</si>
  <si>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</si>
  <si>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</si>
  <si>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</si>
  <si>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</si>
  <si>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</si>
  <si>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</si>
  <si>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</si>
  <si>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</si>
  <si>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</si>
  <si>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</si>
  <si>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</si>
  <si>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</si>
  <si>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</si>
  <si>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</si>
  <si>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</si>
  <si>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</si>
  <si>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</si>
  <si>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</si>
  <si>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</si>
  <si>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</si>
  <si>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</si>
  <si>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</si>
  <si>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</si>
  <si>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</si>
  <si>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</si>
  <si>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</si>
  <si>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</si>
  <si>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</si>
  <si>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</si>
  <si>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</si>
  <si>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</si>
  <si>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</si>
  <si>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</si>
  <si>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</si>
  <si>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</si>
  <si>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</si>
  <si>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</si>
  <si>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</si>
  <si>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</si>
  <si>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</si>
  <si>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</si>
  <si>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</si>
  <si>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</si>
  <si>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</si>
  <si>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</si>
  <si>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</si>
  <si>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</si>
  <si>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</si>
  <si>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</si>
  <si>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</si>
  <si>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</si>
  <si>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</si>
  <si>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</si>
  <si>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</si>
  <si>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</si>
  <si>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</si>
  <si>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</si>
  <si>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</si>
  <si>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</si>
  <si>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</si>
  <si>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</si>
  <si>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</si>
  <si>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</si>
  <si>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</si>
  <si>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</si>
  <si>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</si>
  <si>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</si>
  <si>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</si>
  <si>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</si>
  <si>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</si>
  <si>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</si>
  <si>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</si>
  <si>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</si>
  <si>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</si>
  <si>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</si>
  <si>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</si>
  <si>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</si>
  <si>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</si>
  <si>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</si>
  <si>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</si>
  <si>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</si>
  <si>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</si>
  <si>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</si>
  <si>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</si>
  <si>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</si>
  <si>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</si>
  <si>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</si>
  <si>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</si>
  <si>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</si>
  <si>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</si>
  <si>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</si>
  <si>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</si>
  <si>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</si>
  <si>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</si>
  <si>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</si>
  <si>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</si>
  <si>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</si>
  <si>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</si>
  <si>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</si>
  <si>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</si>
  <si>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</si>
  <si>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</si>
  <si>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</si>
  <si>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</si>
  <si>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</si>
  <si>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</si>
  <si>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</si>
  <si>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</si>
  <si>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</si>
  <si>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</si>
  <si>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</si>
  <si>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</si>
  <si>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</si>
  <si>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</si>
  <si>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</si>
  <si>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</si>
  <si>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</si>
  <si>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</si>
  <si>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</si>
  <si>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</si>
  <si>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</si>
  <si>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</si>
  <si>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</si>
  <si>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</si>
  <si>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</si>
  <si>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</si>
  <si>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</si>
  <si>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</si>
  <si>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</si>
  <si>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</si>
  <si>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</si>
  <si>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</si>
  <si>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</si>
  <si>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</si>
  <si>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</si>
  <si>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</si>
  <si>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</si>
  <si>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</si>
  <si>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</si>
  <si>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</si>
  <si>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</si>
  <si>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</si>
  <si>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</si>
  <si>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</si>
  <si>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</si>
  <si>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</si>
  <si>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</si>
  <si>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</si>
  <si>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</si>
  <si>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</si>
  <si>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</si>
  <si>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</si>
  <si>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</si>
  <si>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</si>
  <si>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</si>
  <si>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</si>
  <si>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</si>
  <si>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</si>
  <si>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</si>
  <si>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</si>
  <si>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</si>
  <si>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</si>
  <si>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</si>
  <si>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</si>
  <si>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</si>
  <si>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</si>
  <si>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</si>
  <si>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</si>
  <si>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</si>
  <si>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</si>
  <si>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</si>
  <si>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</si>
  <si>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</si>
  <si>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</si>
  <si>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</si>
  <si>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</si>
  <si>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</si>
  <si>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</si>
  <si>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</si>
  <si>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</si>
  <si>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</si>
  <si>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</si>
  <si>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</si>
  <si>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</si>
  <si>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</si>
  <si>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</si>
  <si>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</si>
  <si>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</si>
  <si>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</si>
  <si>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</si>
  <si>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</si>
  <si>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</si>
  <si>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</si>
  <si>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</si>
  <si>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</si>
  <si>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</si>
  <si>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</si>
  <si>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</si>
  <si>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</si>
  <si>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</si>
  <si>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</si>
  <si>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</si>
  <si>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</si>
  <si>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</si>
  <si>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</si>
  <si>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</si>
  <si>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</si>
  <si>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</si>
  <si>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</si>
  <si>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</si>
  <si>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</si>
  <si>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</si>
  <si>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</si>
  <si>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</si>
  <si>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</si>
  <si>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</si>
  <si>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</si>
  <si>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</si>
  <si>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</si>
  <si>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</si>
  <si>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</si>
  <si>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</si>
  <si>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</si>
  <si>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</si>
  <si>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</si>
  <si>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</si>
  <si>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</si>
  <si>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</si>
  <si>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</si>
  <si>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</si>
  <si>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</si>
  <si>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</si>
  <si>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</si>
  <si>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</si>
  <si>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</si>
  <si>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</si>
  <si>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</si>
  <si>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</si>
  <si>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</si>
  <si>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</si>
  <si>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</si>
  <si>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</si>
  <si>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</si>
  <si>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</si>
  <si>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</si>
  <si>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</si>
  <si>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</si>
  <si>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</si>
  <si>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</si>
  <si>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</si>
  <si>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</si>
  <si>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</si>
  <si>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</si>
  <si>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</si>
  <si>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</si>
  <si>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</si>
  <si>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</si>
  <si>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</si>
  <si>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</si>
  <si>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</si>
  <si>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</si>
  <si>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</si>
  <si>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</si>
  <si>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</si>
  <si>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</si>
  <si>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</si>
  <si>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</si>
  <si>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</si>
  <si>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</si>
  <si>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</si>
  <si>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</si>
  <si>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</si>
  <si>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</si>
  <si>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</si>
  <si>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</si>
  <si>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</si>
  <si>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</si>
  <si>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</si>
  <si>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</si>
  <si>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</si>
  <si>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</si>
  <si>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</si>
  <si>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</si>
  <si>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</si>
  <si>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</si>
  <si>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</si>
  <si>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</si>
  <si>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</si>
  <si>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</si>
  <si>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</si>
  <si>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</si>
  <si>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</si>
  <si>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</si>
  <si>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</si>
  <si>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</si>
  <si>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</si>
  <si>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</si>
  <si>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</si>
  <si>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</si>
  <si>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</si>
  <si>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</si>
  <si>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</si>
  <si>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</si>
  <si>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</si>
  <si>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</si>
  <si>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</si>
  <si>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</si>
  <si>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</si>
  <si>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</si>
  <si>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</si>
  <si>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</si>
  <si>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</si>
  <si>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</si>
  <si>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</si>
  <si>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</si>
  <si>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</si>
  <si>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</si>
  <si>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</si>
  <si>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</si>
  <si>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</si>
  <si>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</si>
  <si>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</si>
  <si>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</si>
  <si>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</si>
  <si>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</si>
  <si>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</si>
  <si>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</si>
  <si>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</si>
  <si>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</si>
  <si>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</si>
  <si>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</si>
  <si>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</si>
  <si>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</si>
  <si>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</si>
  <si>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</si>
  <si>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</si>
  <si>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</si>
  <si>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</si>
  <si>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</si>
  <si>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</si>
  <si>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</si>
  <si>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</si>
  <si>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</si>
  <si>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</si>
  <si>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</si>
  <si>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</si>
  <si>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</si>
  <si>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</si>
  <si>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</si>
  <si>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</si>
  <si>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</si>
  <si>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</si>
  <si>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</si>
  <si>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</si>
  <si>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</si>
  <si>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</si>
  <si>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</si>
  <si>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</si>
  <si>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</si>
  <si>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</si>
  <si>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</si>
  <si>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</si>
  <si>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</si>
  <si>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</si>
  <si>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</si>
  <si>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</si>
  <si>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</si>
  <si>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</si>
  <si>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</si>
  <si>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</si>
  <si>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</si>
  <si>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</si>
  <si>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</si>
  <si>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</si>
  <si>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</si>
  <si>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</si>
  <si>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</si>
  <si>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</si>
  <si>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</si>
  <si>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</si>
  <si>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</si>
  <si>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</si>
  <si>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</si>
  <si>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</si>
  <si>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</si>
  <si>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</si>
  <si>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</si>
  <si>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</si>
  <si>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</si>
  <si>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</si>
  <si>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</si>
  <si>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</si>
  <si>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</si>
  <si>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</si>
  <si>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</si>
  <si>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</si>
  <si>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</si>
  <si>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</si>
  <si>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</si>
  <si>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</si>
  <si>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</si>
  <si>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</si>
  <si>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</si>
  <si>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</si>
  <si>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</si>
  <si>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</si>
  <si>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</si>
  <si>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</si>
  <si>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</si>
  <si>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</si>
  <si>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</si>
  <si>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</si>
  <si>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</si>
  <si>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</si>
  <si>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</si>
  <si>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</si>
  <si>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</si>
  <si>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</si>
  <si>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</si>
  <si>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</si>
  <si>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</si>
  <si>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</si>
  <si>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</si>
  <si>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</si>
  <si>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</si>
  <si>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</si>
  <si>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</si>
  <si>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</si>
  <si>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</si>
  <si>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</si>
  <si>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</si>
  <si>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</si>
  <si>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</si>
  <si>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</si>
  <si>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</si>
  <si>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</si>
  <si>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</si>
  <si>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</si>
  <si>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</si>
  <si>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</si>
  <si>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</si>
  <si>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</si>
  <si>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</si>
  <si>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</si>
  <si>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</si>
  <si>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</si>
  <si>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</si>
  <si>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</si>
  <si>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</si>
  <si>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</si>
  <si>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</si>
  <si>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</si>
  <si>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</si>
  <si>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</si>
  <si>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</si>
  <si>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</si>
  <si>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</si>
  <si>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</si>
  <si>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</si>
  <si>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</si>
  <si>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</si>
  <si>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</si>
  <si>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</si>
  <si>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</si>
  <si>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</si>
  <si>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</si>
  <si>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</si>
  <si>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</si>
  <si>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</si>
  <si>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</si>
  <si>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</si>
  <si>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</si>
  <si>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</si>
  <si>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</si>
  <si>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</si>
  <si>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</si>
  <si>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</si>
  <si>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</si>
  <si>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</si>
  <si>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</si>
  <si>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</si>
  <si>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</si>
  <si>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</si>
  <si>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</si>
  <si>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</si>
  <si>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</si>
  <si>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</si>
  <si>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</si>
  <si>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</si>
  <si>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</si>
  <si>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</si>
  <si>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</si>
  <si>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</si>
  <si>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</si>
  <si>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</si>
  <si>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</si>
  <si>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</si>
  <si>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</si>
  <si>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</si>
  <si>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</si>
  <si>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</si>
  <si>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</si>
  <si>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</si>
  <si>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</si>
  <si>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</si>
  <si>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</si>
  <si>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</si>
  <si>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</si>
  <si>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</si>
  <si>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</si>
  <si>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</si>
  <si>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</si>
  <si>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</si>
  <si>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</si>
  <si>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</si>
  <si>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</si>
  <si>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</si>
  <si>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</si>
  <si>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</si>
  <si>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</si>
  <si>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</si>
  <si>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</si>
  <si>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</si>
  <si>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</si>
  <si>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</si>
  <si>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</si>
  <si>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</si>
  <si>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</si>
  <si>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</si>
  <si>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</si>
  <si>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</si>
  <si>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</si>
  <si>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</si>
  <si>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</si>
  <si>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</si>
  <si>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</si>
  <si>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</si>
  <si>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</si>
  <si>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</si>
  <si>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</si>
  <si>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</si>
  <si>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</si>
  <si>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</si>
  <si>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</si>
  <si>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</si>
  <si>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</si>
  <si>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</si>
  <si>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</si>
  <si>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</si>
  <si>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</si>
  <si>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</si>
  <si>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</si>
  <si>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</si>
  <si>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</si>
  <si>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</si>
  <si>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</si>
  <si>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</si>
  <si>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</si>
  <si>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</si>
  <si>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</si>
  <si>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</si>
  <si>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</si>
  <si>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</si>
  <si>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</si>
  <si>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</si>
  <si>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</si>
  <si>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</si>
  <si>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</si>
  <si>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</si>
  <si>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</si>
  <si>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</si>
  <si>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</si>
  <si>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</si>
  <si>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</si>
  <si>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</si>
  <si>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</si>
  <si>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</si>
  <si>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</si>
  <si>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</si>
  <si>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</si>
  <si>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</si>
  <si>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</si>
  <si>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</si>
  <si>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</si>
  <si>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</si>
  <si>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</si>
  <si>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</si>
  <si>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</si>
  <si>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</si>
  <si>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</si>
  <si>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</si>
  <si>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</si>
  <si>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</si>
  <si>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</si>
  <si>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</si>
  <si>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</si>
  <si>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</si>
  <si>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</si>
  <si>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</si>
  <si>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</si>
  <si>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</si>
  <si>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</si>
  <si>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</si>
  <si>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</si>
  <si>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</si>
  <si>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</si>
  <si>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</si>
  <si>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</si>
  <si>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</si>
  <si>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</si>
  <si>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</si>
  <si>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</si>
  <si>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</si>
  <si>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</si>
  <si>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</si>
  <si>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</si>
  <si>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</si>
  <si>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</si>
  <si>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</si>
  <si>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</si>
  <si>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</si>
  <si>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</si>
  <si>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</si>
  <si>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</si>
  <si>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</si>
  <si>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</si>
  <si>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</si>
  <si>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</si>
  <si>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</si>
  <si>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</si>
  <si>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</si>
  <si>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</si>
  <si>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</si>
  <si>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</si>
  <si>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</si>
  <si>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</si>
  <si>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</si>
  <si>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</si>
  <si>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</si>
  <si>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</si>
  <si>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</si>
  <si>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</si>
  <si>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</si>
  <si>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</si>
  <si>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</si>
  <si>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</si>
  <si>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</si>
  <si>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</si>
  <si>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</si>
  <si>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</si>
  <si>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</si>
  <si>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</si>
  <si>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</si>
  <si>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</si>
  <si>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</si>
  <si>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</si>
  <si>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</si>
  <si>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</si>
  <si>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</si>
  <si>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</si>
  <si>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</si>
  <si>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</si>
  <si>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</si>
  <si>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</si>
  <si>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</si>
  <si>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</si>
  <si>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</si>
  <si>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</si>
  <si>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</si>
  <si>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</si>
  <si>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</si>
  <si>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</si>
  <si>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</si>
  <si>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</si>
  <si>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</si>
  <si>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</si>
  <si>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</si>
  <si>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</si>
  <si>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</si>
  <si>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</si>
  <si>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</si>
  <si>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</si>
  <si>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</si>
  <si>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</si>
  <si>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</si>
  <si>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</si>
  <si>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</si>
  <si>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</si>
  <si>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</si>
  <si>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</si>
  <si>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</si>
  <si>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</si>
  <si>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</si>
  <si>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</si>
  <si>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</si>
  <si>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</si>
  <si>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</si>
  <si>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</si>
  <si>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</si>
  <si>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</si>
  <si>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</si>
  <si>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</si>
  <si>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</si>
  <si>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</si>
  <si>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</si>
  <si>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</si>
  <si>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</si>
  <si>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</si>
  <si>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</si>
  <si>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</si>
  <si>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</si>
  <si>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</si>
  <si>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</si>
  <si>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</si>
  <si>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</si>
  <si>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</si>
  <si>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</si>
  <si>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</si>
  <si>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</si>
  <si>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</si>
  <si>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</si>
  <si>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</si>
  <si>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</si>
  <si>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</si>
  <si>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</si>
  <si>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</si>
  <si>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</si>
  <si>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</si>
  <si>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</si>
  <si>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</si>
  <si>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</si>
  <si>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</si>
  <si>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</si>
  <si>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</si>
  <si>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</si>
  <si>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</si>
  <si>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</si>
  <si>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</si>
  <si>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</si>
  <si>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</si>
  <si>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</si>
  <si>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</si>
  <si>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</si>
  <si>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</si>
  <si>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</si>
  <si>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</si>
  <si>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</si>
  <si>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</si>
  <si>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</si>
  <si>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</si>
  <si>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</si>
  <si>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</si>
  <si>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</si>
  <si>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</si>
  <si>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</si>
  <si>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</si>
  <si>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</si>
  <si>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</si>
  <si>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</si>
  <si>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</si>
  <si>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</si>
  <si>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</si>
  <si>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</si>
  <si>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</si>
  <si>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</si>
  <si>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</si>
  <si>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</si>
  <si>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</si>
  <si>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</si>
  <si>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</si>
  <si>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</si>
  <si>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</si>
  <si>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</si>
  <si>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</si>
  <si>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</si>
  <si>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</si>
  <si>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</si>
  <si>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</si>
  <si>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</si>
  <si>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</si>
  <si>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</si>
  <si>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</si>
  <si>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</si>
  <si>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</si>
  <si>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</si>
  <si>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</si>
  <si>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</si>
  <si>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</si>
  <si>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</si>
  <si>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</si>
  <si>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</si>
  <si>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</si>
  <si>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</si>
  <si>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</si>
  <si>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</si>
  <si>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</si>
  <si>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</si>
  <si>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</si>
  <si>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</si>
  <si>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</si>
  <si>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</si>
  <si>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</si>
  <si>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</si>
  <si>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</si>
  <si>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</si>
  <si>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</si>
  <si>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</si>
  <si>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</si>
  <si>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</si>
  <si>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</si>
  <si>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</si>
  <si>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</si>
  <si>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</si>
  <si>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</si>
  <si>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</si>
  <si>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</si>
  <si>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</si>
  <si>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</si>
  <si>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</si>
  <si>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</si>
  <si>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</si>
  <si>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</si>
  <si>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</si>
  <si>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</si>
  <si>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</si>
  <si>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</si>
  <si>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</si>
  <si>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</si>
  <si>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</si>
  <si>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</si>
  <si>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</si>
  <si>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</si>
  <si>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</si>
  <si>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</si>
  <si>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</si>
  <si>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</si>
  <si>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</si>
  <si>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</si>
  <si>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</si>
  <si>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</si>
  <si>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</si>
  <si>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</si>
  <si>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</si>
  <si>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</si>
  <si>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</si>
  <si>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</si>
  <si>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</si>
  <si>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</si>
  <si>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</si>
  <si>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</si>
  <si>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</si>
  <si>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</si>
  <si>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</si>
  <si>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</si>
  <si>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</si>
  <si>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</si>
  <si>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</si>
  <si>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</si>
  <si>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</si>
  <si>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</si>
  <si>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</si>
  <si>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</si>
  <si>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</si>
  <si>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</si>
  <si>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</si>
  <si>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</si>
  <si>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</si>
  <si>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</si>
  <si>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</si>
  <si>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</si>
  <si>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</si>
  <si>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</si>
  <si>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</si>
  <si>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</si>
  <si>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</si>
  <si>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</si>
  <si>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</si>
  <si>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</si>
  <si>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</si>
  <si>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</si>
  <si>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</si>
  <si>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</si>
  <si>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</si>
  <si>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</si>
  <si>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</si>
  <si>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</si>
  <si>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</si>
  <si>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</si>
  <si>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</si>
  <si>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</si>
  <si>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</si>
  <si>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</si>
  <si>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</si>
  <si>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</si>
  <si>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</si>
  <si>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</si>
  <si>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</si>
  <si>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</si>
  <si>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</si>
  <si>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</si>
  <si>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</si>
  <si>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</si>
  <si>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</si>
  <si>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</si>
  <si>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</si>
  <si>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</si>
  <si>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</si>
  <si>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</si>
  <si>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</si>
  <si>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</si>
  <si>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</si>
  <si>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</si>
  <si>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</si>
  <si>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</si>
  <si>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</si>
  <si>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</si>
  <si>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</si>
  <si>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</si>
  <si>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</si>
  <si>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</si>
  <si>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</si>
  <si>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</si>
  <si>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</si>
  <si>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</si>
  <si>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</si>
  <si>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</si>
  <si>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</si>
  <si>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</si>
  <si>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</si>
  <si>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</si>
  <si>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</si>
  <si>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</si>
  <si>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</si>
  <si>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</si>
  <si>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</si>
  <si>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</si>
  <si>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</si>
  <si>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</si>
  <si>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</si>
  <si>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</si>
  <si>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</si>
  <si>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</si>
  <si>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</si>
  <si>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</si>
  <si>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</si>
  <si>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</si>
  <si>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</si>
  <si>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</si>
  <si>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</si>
  <si>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</si>
  <si>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</si>
  <si>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</si>
  <si>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</si>
  <si>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</si>
  <si>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</si>
  <si>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</si>
  <si>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</si>
  <si>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</si>
  <si>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</si>
  <si>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</si>
  <si>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</si>
  <si>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</si>
  <si>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</si>
  <si>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</si>
  <si>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</si>
  <si>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</si>
  <si>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</si>
  <si>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</si>
  <si>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</si>
  <si>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</si>
  <si>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</si>
  <si>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</si>
  <si>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</si>
  <si>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</si>
  <si>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</si>
  <si>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</si>
  <si>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</si>
  <si>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</si>
  <si>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</si>
  <si>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</si>
  <si>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</si>
  <si>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</si>
  <si>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</si>
  <si>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</si>
  <si>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</si>
  <si>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</si>
  <si>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</si>
  <si>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</si>
  <si>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</si>
  <si>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</si>
  <si>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</si>
  <si>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</si>
  <si>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</si>
  <si>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</si>
  <si>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</si>
  <si>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</si>
  <si>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</si>
  <si>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</si>
  <si>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</si>
  <si>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</si>
  <si>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</si>
  <si>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</si>
  <si>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</si>
  <si>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</si>
  <si>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</si>
  <si>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</si>
  <si>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</si>
  <si>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</si>
  <si>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</si>
  <si>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</si>
  <si>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</si>
  <si>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</si>
  <si>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</si>
  <si>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</si>
  <si>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</si>
  <si>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</si>
  <si>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</si>
  <si>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</si>
  <si>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</si>
  <si>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</si>
  <si>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</si>
  <si>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</si>
  <si>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</si>
  <si>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</si>
  <si>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</si>
  <si>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</si>
  <si>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</si>
  <si>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</si>
  <si>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</si>
  <si>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</si>
  <si>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</si>
  <si>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</si>
  <si>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</si>
  <si>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</si>
  <si>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</si>
  <si>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</si>
  <si>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</si>
  <si>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</si>
  <si>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</si>
  <si>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</si>
  <si>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</si>
  <si>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</si>
  <si>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</si>
  <si>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</si>
  <si>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</si>
  <si>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</si>
  <si>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</si>
  <si>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</si>
  <si>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</si>
  <si>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</si>
  <si>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</si>
  <si>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</si>
  <si>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</si>
  <si>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</si>
  <si>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</si>
  <si>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</si>
  <si>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</si>
  <si>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</si>
  <si>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</si>
  <si>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</si>
  <si>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</si>
  <si>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</si>
  <si>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</si>
  <si>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</si>
  <si>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</si>
  <si>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</si>
  <si>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</si>
  <si>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</si>
  <si>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</si>
  <si>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</si>
  <si>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</si>
  <si>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</si>
  <si>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</si>
  <si>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</si>
  <si>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</si>
  <si>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</si>
  <si>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</si>
  <si>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</si>
  <si>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</si>
  <si>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</si>
  <si>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</si>
  <si>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</si>
  <si>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</si>
  <si>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</si>
  <si>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</si>
  <si>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</si>
  <si>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</si>
  <si>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</si>
  <si>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</si>
  <si>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</si>
  <si>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</si>
  <si>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</si>
  <si>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</si>
  <si>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</si>
  <si>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</si>
  <si>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</si>
  <si>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</si>
  <si>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</si>
  <si>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</si>
  <si>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</si>
  <si>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</si>
  <si>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</si>
  <si>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</si>
  <si>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</si>
  <si>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</si>
  <si>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</si>
  <si>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</si>
  <si>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</si>
  <si>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</si>
  <si>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</si>
  <si>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</si>
  <si>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</si>
  <si>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</si>
  <si>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</si>
  <si>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</si>
  <si>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</si>
  <si>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</si>
  <si>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</si>
  <si>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</si>
  <si>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</si>
  <si>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</si>
  <si>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</si>
  <si>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</si>
  <si>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</si>
  <si>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</si>
  <si>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</si>
  <si>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</si>
  <si>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</si>
  <si>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</si>
  <si>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</si>
  <si>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</si>
  <si>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</si>
  <si>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</si>
  <si>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</si>
  <si>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</si>
  <si>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</si>
  <si>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</si>
  <si>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</si>
  <si>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</si>
  <si>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</si>
  <si>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</si>
  <si>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</si>
  <si>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</si>
  <si>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</si>
  <si>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</si>
  <si>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</si>
  <si>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</si>
  <si>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</si>
  <si>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</si>
  <si>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</si>
  <si>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</si>
  <si>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</si>
  <si>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</si>
  <si>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</si>
  <si>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</si>
  <si>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</si>
  <si>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</si>
  <si>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</si>
  <si>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</si>
  <si>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</si>
  <si>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</si>
  <si>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</si>
  <si>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</si>
  <si>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</si>
  <si>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</si>
  <si>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</si>
  <si>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</si>
  <si>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</si>
  <si>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</si>
  <si>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</si>
  <si>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</si>
  <si>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</si>
  <si>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</si>
  <si>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</si>
  <si>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</si>
  <si>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</si>
  <si>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</si>
  <si>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</si>
  <si>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</si>
  <si>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</si>
  <si>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</si>
  <si>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</si>
  <si>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</si>
  <si>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</si>
  <si>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</si>
  <si>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</si>
  <si>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</si>
  <si>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</si>
  <si>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</si>
  <si>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</si>
  <si>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</si>
  <si>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</si>
  <si>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</si>
  <si>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</si>
  <si>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</si>
  <si>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</si>
  <si>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</si>
  <si>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</si>
  <si>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</si>
  <si>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</si>
  <si>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</si>
  <si>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</si>
  <si>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</si>
  <si>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</si>
  <si>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</si>
  <si>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</si>
  <si>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</si>
  <si>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</si>
  <si>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</si>
  <si>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</si>
  <si>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</si>
  <si>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</si>
  <si>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</si>
  <si>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</si>
  <si>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</si>
  <si>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</si>
  <si>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</si>
  <si>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</si>
  <si>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</si>
  <si>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</si>
  <si>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</si>
  <si>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</si>
  <si>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</si>
  <si>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</si>
  <si>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</si>
  <si>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</si>
  <si>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</si>
  <si>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</si>
  <si>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</si>
  <si>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</si>
  <si>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</si>
  <si>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</si>
  <si>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</si>
  <si>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</si>
  <si>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</si>
  <si>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</si>
  <si>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</si>
  <si>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</si>
  <si>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</si>
  <si>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</si>
  <si>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</si>
  <si>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</si>
  <si>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</si>
  <si>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</si>
  <si>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</si>
  <si>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</si>
  <si>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</si>
  <si>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</si>
  <si>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</si>
  <si>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</si>
  <si>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</si>
  <si>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</si>
  <si>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</si>
  <si>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</si>
  <si>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</si>
  <si>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</si>
  <si>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</si>
  <si>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</si>
  <si>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</si>
  <si>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</si>
  <si>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</si>
  <si>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</si>
  <si>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</si>
  <si>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</si>
  <si>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</si>
  <si>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</si>
  <si>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</si>
  <si>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</si>
  <si>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</si>
  <si>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</si>
  <si>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</si>
  <si>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</si>
  <si>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</si>
  <si>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</si>
  <si>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</si>
  <si>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</si>
  <si>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</si>
  <si>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</si>
  <si>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</si>
  <si>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</si>
  <si>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</si>
  <si>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</si>
  <si>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</si>
  <si>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</si>
  <si>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</si>
  <si>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</si>
  <si>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</si>
  <si>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</si>
  <si>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</si>
  <si>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</si>
  <si>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</si>
  <si>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</si>
  <si>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</si>
  <si>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</si>
  <si>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</si>
  <si>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</si>
  <si>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</si>
  <si>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</si>
  <si>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</si>
  <si>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</si>
  <si>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</si>
  <si>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</si>
  <si>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</si>
  <si>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</si>
  <si>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</si>
  <si>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</si>
  <si>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</si>
  <si>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</si>
  <si>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</si>
  <si>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</si>
  <si>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</si>
  <si>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</si>
  <si>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</si>
  <si>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</si>
  <si>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</si>
  <si>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</si>
  <si>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</si>
  <si>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</si>
  <si>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</si>
  <si>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</si>
  <si>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</si>
  <si>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</si>
  <si>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</si>
  <si>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</si>
  <si>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</si>
  <si>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</si>
  <si>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</si>
  <si>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</si>
  <si>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</si>
  <si>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</si>
  <si>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</si>
  <si>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</si>
  <si>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</si>
  <si>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</si>
  <si>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</si>
  <si>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</si>
  <si>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</si>
  <si>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</si>
  <si>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</si>
  <si>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</si>
  <si>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</si>
  <si>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</si>
  <si>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</si>
  <si>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</si>
  <si>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</si>
  <si>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</si>
  <si>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</si>
  <si>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</si>
  <si>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</si>
  <si>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</si>
  <si>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</si>
  <si>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</si>
  <si>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</si>
  <si>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</si>
  <si>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</si>
  <si>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</si>
  <si>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</si>
  <si>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</si>
  <si>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</si>
  <si>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</si>
  <si>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</si>
  <si>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</si>
  <si>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</si>
  <si>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</si>
  <si>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</si>
  <si>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</si>
  <si>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</si>
  <si>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</si>
  <si>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</si>
  <si>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</si>
  <si>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</si>
  <si>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</si>
  <si>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</si>
  <si>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</si>
  <si>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</si>
  <si>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</si>
  <si>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</si>
  <si>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</si>
  <si>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</si>
  <si>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</si>
  <si>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</si>
  <si>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</si>
  <si>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</si>
  <si>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</si>
  <si>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</si>
  <si>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</si>
  <si>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</si>
  <si>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</si>
  <si>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</si>
  <si>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</si>
  <si>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</si>
  <si>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</si>
  <si>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</si>
  <si>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</si>
  <si>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</si>
  <si>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</si>
  <si>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</si>
  <si>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</si>
  <si>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</si>
  <si>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</si>
  <si>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</si>
  <si>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</si>
  <si>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</si>
  <si>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</si>
  <si>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</si>
  <si>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</si>
  <si>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</si>
  <si>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</si>
  <si>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</si>
  <si>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</si>
  <si>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</si>
  <si>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</si>
  <si>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</si>
  <si>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</si>
  <si>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</si>
  <si>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</si>
  <si>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</si>
  <si>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</si>
  <si>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</si>
  <si>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</si>
  <si>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</si>
  <si>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</si>
  <si>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</si>
  <si>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</si>
  <si>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</si>
  <si>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</si>
  <si>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</si>
  <si>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</si>
  <si>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</si>
  <si>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</si>
  <si>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</si>
  <si>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</si>
  <si>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</si>
  <si>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</si>
  <si>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</si>
  <si>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</si>
  <si>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</si>
  <si>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</si>
  <si>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</si>
  <si>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</si>
  <si>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</si>
  <si>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</si>
  <si>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</si>
  <si>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</si>
  <si>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</si>
  <si>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</si>
  <si>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</si>
  <si>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</si>
  <si>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</si>
  <si>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</si>
  <si>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</si>
  <si>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</si>
  <si>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</si>
  <si>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</si>
  <si>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</si>
  <si>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</si>
  <si>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</si>
  <si>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</si>
  <si>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</si>
  <si>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</si>
  <si>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</si>
  <si>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</si>
  <si>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</si>
  <si>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</si>
  <si>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</si>
  <si>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</si>
  <si>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</si>
  <si>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</si>
  <si>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</si>
  <si>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</si>
  <si>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</si>
  <si>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</si>
  <si>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</si>
  <si>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</si>
  <si>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</si>
  <si>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</si>
  <si>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</si>
  <si>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</si>
  <si>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</si>
  <si>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</si>
  <si>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</si>
  <si>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</si>
  <si>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</si>
  <si>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</si>
  <si>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</si>
  <si>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</si>
  <si>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</si>
  <si>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</si>
  <si>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</si>
  <si>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</si>
  <si>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</si>
  <si>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</si>
  <si>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</si>
  <si>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</si>
  <si>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</si>
  <si>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</si>
  <si>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</si>
  <si>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</si>
  <si>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</si>
  <si>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</si>
  <si>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</si>
  <si>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</si>
  <si>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</si>
  <si>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</si>
  <si>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</si>
  <si>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</si>
  <si>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</si>
  <si>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</si>
  <si>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</si>
  <si>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</si>
  <si>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</si>
  <si>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</si>
  <si>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</si>
  <si>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</si>
  <si>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</si>
  <si>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</si>
  <si>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</si>
  <si>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</si>
  <si>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</si>
  <si>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</si>
  <si>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</si>
  <si>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</si>
  <si>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</si>
  <si>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</si>
  <si>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</si>
  <si>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</si>
  <si>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</si>
  <si>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</si>
  <si>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</si>
  <si>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</si>
  <si>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</si>
  <si>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</si>
  <si>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</si>
  <si>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</si>
  <si>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</si>
  <si>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</si>
  <si>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</si>
  <si>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</si>
  <si>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</si>
  <si>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</si>
  <si>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</si>
  <si>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</si>
  <si>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</si>
  <si>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</si>
  <si>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</si>
  <si>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</si>
  <si>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</si>
  <si>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</si>
  <si>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</si>
  <si>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</si>
  <si>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</si>
  <si>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</si>
  <si>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</si>
  <si>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</si>
  <si>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</si>
  <si>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</si>
  <si>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</si>
  <si>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</si>
  <si>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</si>
  <si>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</si>
  <si>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</si>
  <si>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</si>
  <si>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</si>
  <si>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</si>
  <si>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</si>
  <si>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</si>
  <si>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</si>
  <si>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</si>
  <si>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</si>
  <si>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</si>
  <si>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</si>
  <si>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</si>
  <si>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</si>
  <si>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</si>
  <si>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</si>
  <si>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</si>
  <si>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</si>
  <si>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</si>
  <si>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</si>
  <si>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</si>
  <si>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</si>
  <si>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</si>
  <si>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</si>
  <si>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</si>
  <si>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</si>
  <si>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</si>
  <si>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</si>
  <si>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</si>
  <si>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</si>
  <si>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</si>
  <si>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</si>
  <si>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</si>
  <si>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</si>
  <si>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</si>
  <si>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</si>
  <si>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</si>
  <si>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</si>
  <si>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</si>
  <si>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</si>
  <si>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</si>
  <si>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</si>
  <si>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</si>
  <si>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</si>
  <si>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</si>
  <si>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</si>
  <si>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</si>
  <si>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</si>
  <si>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</si>
  <si>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</si>
  <si>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</si>
  <si>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</si>
  <si>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</si>
  <si>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</si>
  <si>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</si>
  <si>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</si>
  <si>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</si>
  <si>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</si>
  <si>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</si>
  <si>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</si>
  <si>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</si>
  <si>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</si>
  <si>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</si>
  <si>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</si>
  <si>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</si>
  <si>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</si>
  <si>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</si>
  <si>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</si>
  <si>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</si>
  <si>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</si>
  <si>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</si>
  <si>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</si>
  <si>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</si>
  <si>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</si>
  <si>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</si>
  <si>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</si>
  <si>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</si>
  <si>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</si>
  <si>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</si>
  <si>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</si>
  <si>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</si>
  <si>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</si>
  <si>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</si>
  <si>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</si>
  <si>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</si>
  <si>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</si>
  <si>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</si>
  <si>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</si>
  <si>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</si>
  <si>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</si>
  <si>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</si>
  <si>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</si>
  <si>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</si>
  <si>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</si>
  <si>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</si>
  <si>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</si>
  <si>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</si>
  <si>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</si>
  <si>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</si>
  <si>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</si>
  <si>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</si>
  <si>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</si>
  <si>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</si>
  <si>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</si>
  <si>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</si>
  <si>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</si>
  <si>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</si>
  <si>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</si>
  <si>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</si>
  <si>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</si>
  <si>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</si>
  <si>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</si>
  <si>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</si>
  <si>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</si>
  <si>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</si>
  <si>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</si>
  <si>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</si>
  <si>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</si>
  <si>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</si>
  <si>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</si>
  <si>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</si>
  <si>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</si>
  <si>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</si>
  <si>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</si>
  <si>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</si>
  <si>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</si>
  <si>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</si>
  <si>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</si>
  <si>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</si>
  <si>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</si>
  <si>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</si>
  <si>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</si>
  <si>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</si>
  <si>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</si>
  <si>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</si>
  <si>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</si>
  <si>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</si>
  <si>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</si>
  <si>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</si>
  <si>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</si>
  <si>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</si>
  <si>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</si>
  <si>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</si>
  <si>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</si>
  <si>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</si>
  <si>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</si>
  <si>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</si>
  <si>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</si>
  <si>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</si>
  <si>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</si>
  <si>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</si>
  <si>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</si>
  <si>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</si>
  <si>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</si>
  <si>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</si>
  <si>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</si>
  <si>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</si>
  <si>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</si>
  <si>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</si>
  <si>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</si>
  <si>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</si>
  <si>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</si>
  <si>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</si>
  <si>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</si>
  <si>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</si>
  <si>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</si>
  <si>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</si>
  <si>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</si>
  <si>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</si>
  <si>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</si>
  <si>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</si>
  <si>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</si>
  <si>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</si>
  <si>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</si>
  <si>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</si>
  <si>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</si>
  <si>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</si>
  <si>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</si>
  <si>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</si>
  <si>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</si>
  <si>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</si>
  <si>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</si>
  <si>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</si>
  <si>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</si>
  <si>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</si>
  <si>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</si>
  <si>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</si>
  <si>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</si>
  <si>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</si>
  <si>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</si>
  <si>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</si>
  <si>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</si>
  <si>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</si>
  <si>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</si>
  <si>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</si>
  <si>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</si>
  <si>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</si>
  <si>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</si>
  <si>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</si>
  <si>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</si>
  <si>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</si>
  <si>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</si>
  <si>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</si>
  <si>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</si>
  <si>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</si>
  <si>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</si>
  <si>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</si>
  <si>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</si>
  <si>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</si>
  <si>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</si>
  <si>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</si>
  <si>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</si>
  <si>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</si>
  <si>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</si>
  <si>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</si>
  <si>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</si>
  <si>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</si>
  <si>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</si>
  <si>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</si>
  <si>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</si>
  <si>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</si>
  <si>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</si>
  <si>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</si>
  <si>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</si>
  <si>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</si>
  <si>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</si>
  <si>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</si>
  <si>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</si>
  <si>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</si>
  <si>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</si>
  <si>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</si>
  <si>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</si>
  <si>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</si>
  <si>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</si>
  <si>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</si>
  <si>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</si>
  <si>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</si>
  <si>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</si>
  <si>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</si>
  <si>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</si>
  <si>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</si>
  <si>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</si>
  <si>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</si>
  <si>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</si>
  <si>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</si>
  <si>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</si>
  <si>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</si>
  <si>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</si>
  <si>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</si>
  <si>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</si>
  <si>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</si>
  <si>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</si>
  <si>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</si>
  <si>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</si>
  <si>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</si>
  <si>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</si>
  <si>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</si>
  <si>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</si>
  <si>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</si>
  <si>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</si>
  <si>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</si>
  <si>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</si>
  <si>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</si>
  <si>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</si>
  <si>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</si>
  <si>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</si>
  <si>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</si>
  <si>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</si>
  <si>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</si>
  <si>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</si>
  <si>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</si>
  <si>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</si>
  <si>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</si>
  <si>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</si>
  <si>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</si>
  <si>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</si>
  <si>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</si>
  <si>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</si>
  <si>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</si>
  <si>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</si>
  <si>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</si>
  <si>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</si>
  <si>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</si>
  <si>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</si>
  <si>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</si>
  <si>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</si>
  <si>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</si>
  <si>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</si>
  <si>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</si>
  <si>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</si>
  <si>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</si>
  <si>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</si>
  <si>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</si>
  <si>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</si>
  <si>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</si>
  <si>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</si>
  <si>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</si>
  <si>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</si>
  <si>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</si>
  <si>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</si>
  <si>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</si>
  <si>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</si>
  <si>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</si>
  <si>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</si>
  <si>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</si>
  <si>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</si>
  <si>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</si>
  <si>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</si>
  <si>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</si>
  <si>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</si>
  <si>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</si>
  <si>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</si>
  <si>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</si>
  <si>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</si>
  <si>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</si>
  <si>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</si>
  <si>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</si>
  <si>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</si>
  <si>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</si>
  <si>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</si>
  <si>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</si>
  <si>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</si>
  <si>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</si>
  <si>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</si>
  <si>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</si>
  <si>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</si>
  <si>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</si>
  <si>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</si>
  <si>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</si>
  <si>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</si>
  <si>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</si>
  <si>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</si>
  <si>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</si>
  <si>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</si>
  <si>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</si>
  <si>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</si>
  <si>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</si>
  <si>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</si>
  <si>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</si>
  <si>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</si>
  <si>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</si>
  <si>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</si>
  <si>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</si>
  <si>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</si>
  <si>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</si>
  <si>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</si>
  <si>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</si>
  <si>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</si>
  <si>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</si>
  <si>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</si>
  <si>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</si>
  <si>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</si>
  <si>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</si>
  <si>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</si>
  <si>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</si>
  <si>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</si>
  <si>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</si>
  <si>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</si>
  <si>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</si>
  <si>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</si>
  <si>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</si>
  <si>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</si>
  <si>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</si>
  <si>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</si>
  <si>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</si>
  <si>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</si>
  <si>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</si>
  <si>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</si>
  <si>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</si>
  <si>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</si>
  <si>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</si>
  <si>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</si>
  <si>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</si>
  <si>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</si>
  <si>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</si>
  <si>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</si>
  <si>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</si>
  <si>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</si>
  <si>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</si>
  <si>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</si>
  <si>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</si>
  <si>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</si>
  <si>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</si>
  <si>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</si>
  <si>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</si>
  <si>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</si>
  <si>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</si>
  <si>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</si>
  <si>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</si>
  <si>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</si>
  <si>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</si>
  <si>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</si>
  <si>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</si>
  <si>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</si>
  <si>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</si>
  <si>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</si>
  <si>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</si>
  <si>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</si>
  <si>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</si>
  <si>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</si>
  <si>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</si>
  <si>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</si>
  <si>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</si>
  <si>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</si>
  <si>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</si>
  <si>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</si>
  <si>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</si>
  <si>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</si>
  <si>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</si>
  <si>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</si>
  <si>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</si>
  <si>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</si>
  <si>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</si>
  <si>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</si>
  <si>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</si>
  <si>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</si>
  <si>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</si>
  <si>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</si>
  <si>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</si>
  <si>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</si>
  <si>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</si>
  <si>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</si>
  <si>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</si>
  <si>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</si>
  <si>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</si>
  <si>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</si>
  <si>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</si>
  <si>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</si>
  <si>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</si>
  <si>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</si>
  <si>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</si>
  <si>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</si>
  <si>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</si>
  <si>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</si>
  <si>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</si>
  <si>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</si>
  <si>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</si>
  <si>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</si>
  <si>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</si>
  <si>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</si>
  <si>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</si>
  <si>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</si>
  <si>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</si>
  <si>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</si>
  <si>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</si>
  <si>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</si>
  <si>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</si>
  <si>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</si>
  <si>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</si>
  <si>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</si>
  <si>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</si>
  <si>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</si>
  <si>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</si>
  <si>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</si>
  <si>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</si>
  <si>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</si>
  <si>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</si>
  <si>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</si>
  <si>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</si>
  <si>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</si>
  <si>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</si>
  <si>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</si>
  <si>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</si>
  <si>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</si>
  <si>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</si>
  <si>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</si>
  <si>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</si>
  <si>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</si>
  <si>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</si>
  <si>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</si>
  <si>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</si>
  <si>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</si>
  <si>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</si>
  <si>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</si>
  <si>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</si>
  <si>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</si>
  <si>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</si>
  <si>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</si>
  <si>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</si>
  <si>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</si>
  <si>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</si>
  <si>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</si>
  <si>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</si>
  <si>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</si>
  <si>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</si>
  <si>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</si>
  <si>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</si>
  <si>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</si>
  <si>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</si>
  <si>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</si>
  <si>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</si>
  <si>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</si>
  <si>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</si>
  <si>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</si>
  <si>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</si>
  <si>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</si>
  <si>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</si>
  <si>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</si>
  <si>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</si>
  <si>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</si>
  <si>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</si>
  <si>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</si>
  <si>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</si>
  <si>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</si>
  <si>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</si>
  <si>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</si>
  <si>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</si>
  <si>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</si>
  <si>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</si>
  <si>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</si>
  <si>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</si>
  <si>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</si>
  <si>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</si>
  <si>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</si>
  <si>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</si>
  <si>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</si>
  <si>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</si>
  <si>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</si>
  <si>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</si>
  <si>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</si>
  <si>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</si>
  <si>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</si>
  <si>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</si>
  <si>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</si>
  <si>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</si>
  <si>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</si>
  <si>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</si>
  <si>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</si>
  <si>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</si>
  <si>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</si>
  <si>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</si>
  <si>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</si>
  <si>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</si>
  <si>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</si>
  <si>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</si>
  <si>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</si>
  <si>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</si>
  <si>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</si>
  <si>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</si>
  <si>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</si>
  <si>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</si>
  <si>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</si>
  <si>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</si>
  <si>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</si>
  <si>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</si>
  <si>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</si>
  <si>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</si>
  <si>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</si>
  <si>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</si>
  <si>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</si>
  <si>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</si>
  <si>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</si>
  <si>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</si>
  <si>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</si>
  <si>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</si>
  <si>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</si>
  <si>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</si>
  <si>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</si>
  <si>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</si>
  <si>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</si>
  <si>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</si>
  <si>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</si>
  <si>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</si>
  <si>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</si>
  <si>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</si>
  <si>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</si>
  <si>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</si>
  <si>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</si>
  <si>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</si>
  <si>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</si>
  <si>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</si>
  <si>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</si>
  <si>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</si>
  <si>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</si>
  <si>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</si>
  <si>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</si>
  <si>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</si>
  <si>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</si>
  <si>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</si>
  <si>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</si>
  <si>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</si>
  <si>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</si>
  <si>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</si>
  <si>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</si>
  <si>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</si>
  <si>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</si>
  <si>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</si>
  <si>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</si>
  <si>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</si>
  <si>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</si>
  <si>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</si>
  <si>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</si>
  <si>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</si>
  <si>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</si>
  <si>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</si>
  <si>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</si>
  <si>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</si>
  <si>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</si>
  <si>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</si>
  <si>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</si>
  <si>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</si>
  <si>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</si>
  <si>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</si>
  <si>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</si>
  <si>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</si>
  <si>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</si>
  <si>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</si>
  <si>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</si>
  <si>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</si>
  <si>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</si>
  <si>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</si>
  <si>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</si>
  <si>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</si>
  <si>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</si>
  <si>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</si>
  <si>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</si>
  <si>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</si>
  <si>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</si>
  <si>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</si>
  <si>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</si>
  <si>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</si>
  <si>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</si>
  <si>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</si>
  <si>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</si>
  <si>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</si>
  <si>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</si>
  <si>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</si>
  <si>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</si>
  <si>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</si>
  <si>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</si>
  <si>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</si>
  <si>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</si>
  <si>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</si>
  <si>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</si>
  <si>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</si>
  <si>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</si>
  <si>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</si>
  <si>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</si>
  <si>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</si>
  <si>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</si>
  <si>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</si>
  <si>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</si>
  <si>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</si>
  <si>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</si>
  <si>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</si>
  <si>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</si>
  <si>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</si>
  <si>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</si>
  <si>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</si>
  <si>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</si>
  <si>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</si>
  <si>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</si>
  <si>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</si>
  <si>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</si>
  <si>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</si>
  <si>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</si>
  <si>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</si>
  <si>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</si>
  <si>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</si>
  <si>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</si>
  <si>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</si>
  <si>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</si>
  <si>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</si>
  <si>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</si>
  <si>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</si>
  <si>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</si>
  <si>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</si>
  <si>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</si>
  <si>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</si>
  <si>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</si>
  <si>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</si>
  <si>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</si>
  <si>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</si>
  <si>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</si>
  <si>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</si>
  <si>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</si>
  <si>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</si>
  <si>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</si>
  <si>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</si>
  <si>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</si>
  <si>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</si>
  <si>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</si>
  <si>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</si>
  <si>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</si>
  <si>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</si>
  <si>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</si>
  <si>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</si>
  <si>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</si>
  <si>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</si>
  <si>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</si>
  <si>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</si>
  <si>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</si>
  <si>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</si>
  <si>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</si>
  <si>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</si>
  <si>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</si>
  <si>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</si>
  <si>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</si>
  <si>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</si>
  <si>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</si>
  <si>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</si>
  <si>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</si>
  <si>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</si>
  <si>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</si>
  <si>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</si>
  <si>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</si>
  <si>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</si>
  <si>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</si>
  <si>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</si>
  <si>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</si>
  <si>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</si>
  <si>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</si>
  <si>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</si>
  <si>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</si>
  <si>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</si>
  <si>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</si>
  <si>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</si>
  <si>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</si>
  <si>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</si>
  <si>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</si>
  <si>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</si>
  <si>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</si>
  <si>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</si>
  <si>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</si>
  <si>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</si>
  <si>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</si>
  <si>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</si>
  <si>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</si>
  <si>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</si>
  <si>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</si>
  <si>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</si>
  <si>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</si>
  <si>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</si>
  <si>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</si>
  <si>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</si>
  <si>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</si>
  <si>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</si>
  <si>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</si>
  <si>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</si>
  <si>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</si>
  <si>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</si>
  <si>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</si>
  <si>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</si>
  <si>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</si>
  <si>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</si>
  <si>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</si>
  <si>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</si>
  <si>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</si>
  <si>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</si>
  <si>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</si>
  <si>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</si>
  <si>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</si>
  <si>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</si>
  <si>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</si>
  <si>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</si>
  <si>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</si>
  <si>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</si>
  <si>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</si>
  <si>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</si>
  <si>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</si>
  <si>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</si>
  <si>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</si>
  <si>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</si>
  <si>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</si>
  <si>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</si>
  <si>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</si>
  <si>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</si>
  <si>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</si>
  <si>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</si>
  <si>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</si>
  <si>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</si>
  <si>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</si>
  <si>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</si>
  <si>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</si>
  <si>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</si>
  <si>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</si>
  <si>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</si>
  <si>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</si>
  <si>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</si>
  <si>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</si>
  <si>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</si>
  <si>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</si>
  <si>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</si>
  <si>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</si>
  <si>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</si>
  <si>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</si>
  <si>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</si>
  <si>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</si>
  <si>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</si>
  <si>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</si>
  <si>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</si>
  <si>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</si>
  <si>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</si>
  <si>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</si>
  <si>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</si>
  <si>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</si>
  <si>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</si>
  <si>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</si>
  <si>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</si>
  <si>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</si>
  <si>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</si>
  <si>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</si>
  <si>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</si>
  <si>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</si>
  <si>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</si>
  <si>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</si>
  <si>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</si>
  <si>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</si>
  <si>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</si>
  <si>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</si>
  <si>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</si>
  <si>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</si>
  <si>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</si>
  <si>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</si>
  <si>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</si>
  <si>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</si>
  <si>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</si>
  <si>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</si>
  <si>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</si>
  <si>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</si>
  <si>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</si>
  <si>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</si>
  <si>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</si>
  <si>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</si>
  <si>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</si>
  <si>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</si>
  <si>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</si>
  <si>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</si>
  <si>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</si>
  <si>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</si>
  <si>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</si>
  <si>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</si>
  <si>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</si>
  <si>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</si>
  <si>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</si>
  <si>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</si>
  <si>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</si>
  <si>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</si>
  <si>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</si>
  <si>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</si>
  <si>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</si>
  <si>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</si>
  <si>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</si>
  <si>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</si>
  <si>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</si>
  <si>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</si>
  <si>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</si>
  <si>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</si>
  <si>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</si>
  <si>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</si>
  <si>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</si>
  <si>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</si>
  <si>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</si>
  <si>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</si>
  <si>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</si>
  <si>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</si>
  <si>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</si>
  <si>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</si>
  <si>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</si>
  <si>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</si>
  <si>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</si>
  <si>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</si>
  <si>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</si>
  <si>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</si>
  <si>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</si>
  <si>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</si>
  <si>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</si>
  <si>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</si>
  <si>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</si>
  <si>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</si>
  <si>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</si>
  <si>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</si>
  <si>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</si>
  <si>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</si>
  <si>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</si>
  <si>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</si>
  <si>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</si>
  <si>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</si>
  <si>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</si>
  <si>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</si>
  <si>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</si>
  <si>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</si>
  <si>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</si>
  <si>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</si>
  <si>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</si>
  <si>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</si>
  <si>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</si>
  <si>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</si>
  <si>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</si>
  <si>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</si>
  <si>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</si>
  <si>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</si>
  <si>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</si>
  <si>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</si>
  <si>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</si>
  <si>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</si>
  <si>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</si>
  <si>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</si>
  <si>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</si>
  <si>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</si>
  <si>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</si>
  <si>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</si>
  <si>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</si>
  <si>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</si>
  <si>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</si>
  <si>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</si>
  <si>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</si>
  <si>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</si>
  <si>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</si>
  <si>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</si>
  <si>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</si>
  <si>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</si>
  <si>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</si>
  <si>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</si>
  <si>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</si>
  <si>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</si>
  <si>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</si>
  <si>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</si>
  <si>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</si>
  <si>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</si>
  <si>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</si>
  <si>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</si>
  <si>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</si>
  <si>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</si>
  <si>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</si>
  <si>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</si>
  <si>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</si>
  <si>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</si>
  <si>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</si>
  <si>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</si>
  <si>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</si>
  <si>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</si>
  <si>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</si>
  <si>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</si>
  <si>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</si>
  <si>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</si>
  <si>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</si>
  <si>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</si>
  <si>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</si>
  <si>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</si>
  <si>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</si>
  <si>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</si>
  <si>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</si>
  <si>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</si>
  <si>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</si>
  <si>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</si>
  <si>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</si>
  <si>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</si>
  <si>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</si>
  <si>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</si>
  <si>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</si>
  <si>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</si>
  <si>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</si>
  <si>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</si>
  <si>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</si>
  <si>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</si>
  <si>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</si>
  <si>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</si>
  <si>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</si>
  <si>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</si>
  <si>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</si>
  <si>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</si>
  <si>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</si>
  <si>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</si>
  <si>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</si>
  <si>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</si>
  <si>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</si>
  <si>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</si>
  <si>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</si>
  <si>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</si>
  <si>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</si>
  <si>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</si>
  <si>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</si>
  <si>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</si>
  <si>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</si>
  <si>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</si>
  <si>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</si>
  <si>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</si>
  <si>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</si>
  <si>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</si>
  <si>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</si>
  <si>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</si>
  <si>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</si>
  <si>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</si>
  <si>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</si>
  <si>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</si>
  <si>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</si>
  <si>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</si>
  <si>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</si>
  <si>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</si>
  <si>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</si>
  <si>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</si>
  <si>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</si>
  <si>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</si>
  <si>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</si>
  <si>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</si>
  <si>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</si>
  <si>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</si>
  <si>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</si>
  <si>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</si>
  <si>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</si>
  <si>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</si>
  <si>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</si>
  <si>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</si>
  <si>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</si>
  <si>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</si>
  <si>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</si>
  <si>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</si>
  <si>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</si>
  <si>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</si>
  <si>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</si>
  <si>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</si>
  <si>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</si>
  <si>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</si>
  <si>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</si>
  <si>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</si>
  <si>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</si>
  <si>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</si>
  <si>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</si>
  <si>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</si>
  <si>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</si>
  <si>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</si>
  <si>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</si>
  <si>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</si>
  <si>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</si>
  <si>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</si>
  <si>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</si>
  <si>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</si>
  <si>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</si>
  <si>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</si>
  <si>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</si>
  <si>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</si>
  <si>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</si>
  <si>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</si>
  <si>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</si>
  <si>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</si>
  <si>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</si>
  <si>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</si>
  <si>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</si>
  <si>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</si>
  <si>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</si>
  <si>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</si>
  <si>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</si>
  <si>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</si>
  <si>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</si>
  <si>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</si>
  <si>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</si>
  <si>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</si>
  <si>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</si>
  <si>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</si>
  <si>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</si>
  <si>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</si>
  <si>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</si>
  <si>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</si>
  <si>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</si>
  <si>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</si>
  <si>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</si>
  <si>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</si>
  <si>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</si>
  <si>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</si>
  <si>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</si>
  <si>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</si>
  <si>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</si>
  <si>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</si>
  <si>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</si>
  <si>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</si>
  <si>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</si>
  <si>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</si>
  <si>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</si>
  <si>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</si>
  <si>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</si>
  <si>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</si>
  <si>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</si>
  <si>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</si>
  <si>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</si>
  <si>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</si>
  <si>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</si>
  <si>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</si>
  <si>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</si>
  <si>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</si>
  <si>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</si>
  <si>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</si>
  <si>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</si>
  <si>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</si>
  <si>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</si>
  <si>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</si>
  <si>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</si>
  <si>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</si>
  <si>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</si>
  <si>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</si>
  <si>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</si>
  <si>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</si>
  <si>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</si>
  <si>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</si>
  <si>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</si>
  <si>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</si>
  <si>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</si>
  <si>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</si>
  <si>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</si>
  <si>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</si>
  <si>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</si>
  <si>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</si>
  <si>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</si>
  <si>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</si>
  <si>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</si>
  <si>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</si>
  <si>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</si>
  <si>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</si>
  <si>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</si>
  <si>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</si>
  <si>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</si>
  <si>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</si>
  <si>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</si>
  <si>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</si>
  <si>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</si>
  <si>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</si>
  <si>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</si>
  <si>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</si>
  <si>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</si>
  <si>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</si>
  <si>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</si>
  <si>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</si>
  <si>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</si>
  <si>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</si>
  <si>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</si>
  <si>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</si>
  <si>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</si>
  <si>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</si>
  <si>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</si>
  <si>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</si>
  <si>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</si>
  <si>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</si>
  <si>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</si>
  <si>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</si>
  <si>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</si>
  <si>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</si>
  <si>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</si>
  <si>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</si>
  <si>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</si>
  <si>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</si>
  <si>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</si>
  <si>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</si>
  <si>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</si>
  <si>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</si>
  <si>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</si>
  <si>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</si>
  <si>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</si>
  <si>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</si>
  <si>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</si>
  <si>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</si>
  <si>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</si>
  <si>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</si>
  <si>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</si>
  <si>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</si>
  <si>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</si>
  <si>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</si>
  <si>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</si>
  <si>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</si>
  <si>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</si>
  <si>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</si>
  <si>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</si>
  <si>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</si>
  <si>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</si>
  <si>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</si>
  <si>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</si>
  <si>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</si>
  <si>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</si>
  <si>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</si>
  <si>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</si>
  <si>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</si>
  <si>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</si>
  <si>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</si>
  <si>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</si>
  <si>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</si>
  <si>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</si>
  <si>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</si>
  <si>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</si>
  <si>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</si>
  <si>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</si>
  <si>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</si>
  <si>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</si>
  <si>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</si>
  <si>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</si>
  <si>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</si>
  <si>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</si>
  <si>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</si>
  <si>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</si>
  <si>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</si>
  <si>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</si>
  <si>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</si>
  <si>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</si>
  <si>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</si>
  <si>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</si>
  <si>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</si>
  <si>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</si>
  <si>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</si>
  <si>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</si>
  <si>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</si>
  <si>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</si>
  <si>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</si>
  <si>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</si>
  <si>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</si>
  <si>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</si>
  <si>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</si>
  <si>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</si>
  <si>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</si>
  <si>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</si>
  <si>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</si>
  <si>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</si>
  <si>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</si>
  <si>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</si>
  <si>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</si>
  <si>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</si>
  <si>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</si>
  <si>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</si>
  <si>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</si>
  <si>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</si>
  <si>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</si>
  <si>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</si>
  <si>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</si>
  <si>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</si>
  <si>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</si>
  <si>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</si>
  <si>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</si>
  <si>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</si>
  <si>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</si>
  <si>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</si>
  <si>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</si>
  <si>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</si>
  <si>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</si>
  <si>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</si>
  <si>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</si>
  <si>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</si>
  <si>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</si>
  <si>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</si>
  <si>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</si>
  <si>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</si>
  <si>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</si>
  <si>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</si>
  <si>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</si>
  <si>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</si>
  <si>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</si>
  <si>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</si>
  <si>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</si>
  <si>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</si>
  <si>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</si>
  <si>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</si>
  <si>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</si>
  <si>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</si>
  <si>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</si>
  <si>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</si>
  <si>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</si>
  <si>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</si>
  <si>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</si>
  <si>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</si>
  <si>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</si>
  <si>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</si>
  <si>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</si>
  <si>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</si>
  <si>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</si>
  <si>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</si>
  <si>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</si>
  <si>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</si>
  <si>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</si>
  <si>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</si>
  <si>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</si>
  <si>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</si>
  <si>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</si>
  <si>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</si>
  <si>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</si>
  <si>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</si>
  <si>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</si>
  <si>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</si>
  <si>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</si>
  <si>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</si>
  <si>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</si>
  <si>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</si>
  <si>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</si>
  <si>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</si>
  <si>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</si>
  <si>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</si>
  <si>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</si>
  <si>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</si>
  <si>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</si>
  <si>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</si>
  <si>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</si>
  <si>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</si>
  <si>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</si>
  <si>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</si>
  <si>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</si>
  <si>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</si>
  <si>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</si>
  <si>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</si>
  <si>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</si>
  <si>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</si>
  <si>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</si>
  <si>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</si>
  <si>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</si>
  <si>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</si>
  <si>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</si>
  <si>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</si>
  <si>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</si>
  <si>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</si>
  <si>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</si>
  <si>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</si>
  <si>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</si>
  <si>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</si>
  <si>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</si>
  <si>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</si>
  <si>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</si>
  <si>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</si>
  <si>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</si>
  <si>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</si>
  <si>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</si>
  <si>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</si>
  <si>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</si>
  <si>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</si>
  <si>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</si>
  <si>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</si>
  <si>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</si>
  <si>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</si>
  <si>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</si>
  <si>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</si>
  <si>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</si>
  <si>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</si>
  <si>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</si>
  <si>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</si>
  <si>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</si>
  <si>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</si>
  <si>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</si>
  <si>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</si>
  <si>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</si>
  <si>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</si>
  <si>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</si>
  <si>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</si>
  <si>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</si>
  <si>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</si>
  <si>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</si>
  <si>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</si>
  <si>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</si>
  <si>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</si>
  <si>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</si>
  <si>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</si>
  <si>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</si>
  <si>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</si>
  <si>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</si>
  <si>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</si>
  <si>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</si>
  <si>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</si>
  <si>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</si>
  <si>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</si>
  <si>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</si>
  <si>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</si>
  <si>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</si>
  <si>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</si>
  <si>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</si>
  <si>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</si>
  <si>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</si>
  <si>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</si>
  <si>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</si>
  <si>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</si>
  <si>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</si>
  <si>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</si>
  <si>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</si>
  <si>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</si>
  <si>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</si>
  <si>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</si>
  <si>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</si>
  <si>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</si>
  <si>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</si>
  <si>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</si>
  <si>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</si>
  <si>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</si>
  <si>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</si>
  <si>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</si>
  <si>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</si>
  <si>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</si>
  <si>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</si>
  <si>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</si>
  <si>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</si>
  <si>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</si>
  <si>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</si>
  <si>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</si>
  <si>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</si>
  <si>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</si>
  <si>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</si>
  <si>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</si>
  <si>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</si>
  <si>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</si>
  <si>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</si>
  <si>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</si>
  <si>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</si>
  <si>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</si>
  <si>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</si>
  <si>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</si>
  <si>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</si>
  <si>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</si>
  <si>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</si>
  <si>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</si>
  <si>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</si>
  <si>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</si>
  <si>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</si>
  <si>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</si>
  <si>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</si>
  <si>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</si>
  <si>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</si>
  <si>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</si>
  <si>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</si>
  <si>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</si>
  <si>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</si>
  <si>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</si>
  <si>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</si>
  <si>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</si>
  <si>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</si>
  <si>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</si>
  <si>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</si>
  <si>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</si>
  <si>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</si>
  <si>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</si>
  <si>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</si>
  <si>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</si>
  <si>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</si>
  <si>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</si>
  <si>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</si>
  <si>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</si>
  <si>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</si>
  <si>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</si>
  <si>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</si>
  <si>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</si>
  <si>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</si>
  <si>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</si>
  <si>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</si>
  <si>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</si>
  <si>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</si>
  <si>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</si>
  <si>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</si>
  <si>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</si>
  <si>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</si>
  <si>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</si>
  <si>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</si>
  <si>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</si>
  <si>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</si>
  <si>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</si>
  <si>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</si>
  <si>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</si>
  <si>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</si>
  <si>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</si>
  <si>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</si>
  <si>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</si>
  <si>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</si>
  <si>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</si>
  <si>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</si>
  <si>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</si>
  <si>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</si>
  <si>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</si>
  <si>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</si>
  <si>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</si>
  <si>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</si>
  <si>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</si>
  <si>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</si>
  <si>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</si>
  <si>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</si>
  <si>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</si>
  <si>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</si>
  <si>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</si>
  <si>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</si>
  <si>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</si>
  <si>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</si>
  <si>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</si>
  <si>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</si>
  <si>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</si>
  <si>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</si>
  <si>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</si>
  <si>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</si>
  <si>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</si>
  <si>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</si>
  <si>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</si>
  <si>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</si>
  <si>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</si>
  <si>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</si>
  <si>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</si>
  <si>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</si>
  <si>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</si>
  <si>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</si>
  <si>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</si>
  <si>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</si>
  <si>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</si>
  <si>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</si>
  <si>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</si>
  <si>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</si>
  <si>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</si>
  <si>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</si>
  <si>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</si>
  <si>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</si>
  <si>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</si>
  <si>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</si>
  <si>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</si>
  <si>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</si>
  <si>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</si>
  <si>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</si>
  <si>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</si>
  <si>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</si>
  <si>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</si>
  <si>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</si>
  <si>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</si>
  <si>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</si>
  <si>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</si>
  <si>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</si>
  <si>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</si>
  <si>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</si>
  <si>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</si>
  <si>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</si>
  <si>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</si>
  <si>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</si>
  <si>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</si>
  <si>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</si>
  <si>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</si>
  <si>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</si>
  <si>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</si>
  <si>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</si>
  <si>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</si>
  <si>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</si>
  <si>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</si>
  <si>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</si>
  <si>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</si>
  <si>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</si>
  <si>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</si>
  <si>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</si>
  <si>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</si>
  <si>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</si>
  <si>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</si>
  <si>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</si>
  <si>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</si>
  <si>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</si>
  <si>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</si>
  <si>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</si>
  <si>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</si>
  <si>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</si>
  <si>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</si>
  <si>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</si>
  <si>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</si>
  <si>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</si>
  <si>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</si>
  <si>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</si>
  <si>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</si>
  <si>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</si>
  <si>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</si>
  <si>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</si>
  <si>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</si>
  <si>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</si>
  <si>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</si>
  <si>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</si>
  <si>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</si>
  <si>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</si>
  <si>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</si>
  <si>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</si>
  <si>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</si>
  <si>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</si>
  <si>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</si>
  <si>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</si>
  <si>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</si>
  <si>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</si>
  <si>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</si>
  <si>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</si>
  <si>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</si>
  <si>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</si>
  <si>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</si>
  <si>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</si>
  <si>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</si>
  <si>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</si>
  <si>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</si>
  <si>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</si>
  <si>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</si>
  <si>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</si>
  <si>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</si>
  <si>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</si>
  <si>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</si>
  <si>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</si>
  <si>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</si>
  <si>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</si>
  <si>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</si>
  <si>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</si>
  <si>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</si>
  <si>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</si>
  <si>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</si>
  <si>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</si>
  <si>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</si>
  <si>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</si>
  <si>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</si>
  <si>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</si>
  <si>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</si>
  <si>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</si>
  <si>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</si>
  <si>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</si>
  <si>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</si>
  <si>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</si>
  <si>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</si>
  <si>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</si>
  <si>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</si>
  <si>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</si>
  <si>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</si>
  <si>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</si>
  <si>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</si>
  <si>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</si>
  <si>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</si>
  <si>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</si>
  <si>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</si>
  <si>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</si>
  <si>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</si>
  <si>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</si>
  <si>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</si>
  <si>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</si>
  <si>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</si>
  <si>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</si>
  <si>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</si>
  <si>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</si>
  <si>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</si>
  <si>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</si>
  <si>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</si>
  <si>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</si>
  <si>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</si>
  <si>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</si>
  <si>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</si>
  <si>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</si>
  <si>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</si>
  <si>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</si>
  <si>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</si>
  <si>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</si>
  <si>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</si>
  <si>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</si>
  <si>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</si>
  <si>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</si>
  <si>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</si>
  <si>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</si>
  <si>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</si>
  <si>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</si>
  <si>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</si>
  <si>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</si>
  <si>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</si>
  <si>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</si>
  <si>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</si>
  <si>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</si>
  <si>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</si>
  <si>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</si>
  <si>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</si>
  <si>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</si>
  <si>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</si>
  <si>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</si>
  <si>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</si>
  <si>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</si>
  <si>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</si>
  <si>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</si>
  <si>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</si>
  <si>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</si>
  <si>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</si>
  <si>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</si>
  <si>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</si>
  <si>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</si>
  <si>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</si>
  <si>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</si>
  <si>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</si>
  <si>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</si>
  <si>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</si>
  <si>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</si>
  <si>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</si>
  <si>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</si>
  <si>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</si>
  <si>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</si>
  <si>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</si>
  <si>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</si>
  <si>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</si>
  <si>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</si>
  <si>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</si>
  <si>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</si>
  <si>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</si>
  <si>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</si>
  <si>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</si>
  <si>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</si>
  <si>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</si>
  <si>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</si>
  <si>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</si>
  <si>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</si>
  <si>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</si>
  <si>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</si>
  <si>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</si>
  <si>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</si>
  <si>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</si>
  <si>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</si>
  <si>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</si>
  <si>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</si>
  <si>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</si>
  <si>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</si>
  <si>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</si>
  <si>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</si>
  <si>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</si>
  <si>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</si>
  <si>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</si>
  <si>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</si>
  <si>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</si>
  <si>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</si>
  <si>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</si>
  <si>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</si>
  <si>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</si>
  <si>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</si>
  <si>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</si>
  <si>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</si>
  <si>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</si>
  <si>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</si>
  <si>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</si>
  <si>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</si>
  <si>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</si>
  <si>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</si>
  <si>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</si>
  <si>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</si>
  <si>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</si>
  <si>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</si>
  <si>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</si>
  <si>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</si>
  <si>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</si>
  <si>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</si>
  <si>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</si>
  <si>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</si>
  <si>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</si>
  <si>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</si>
  <si>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</si>
  <si>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</si>
  <si>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</si>
  <si>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</si>
  <si>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</si>
  <si>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</si>
  <si>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</si>
  <si>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</si>
  <si>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</si>
  <si>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</si>
  <si>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</si>
  <si>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</si>
  <si>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</si>
  <si>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</si>
  <si>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</si>
  <si>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</si>
  <si>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</si>
  <si>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</si>
  <si>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</si>
  <si>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</si>
  <si>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</si>
  <si>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</si>
  <si>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</si>
  <si>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</si>
  <si>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</si>
  <si>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</si>
  <si>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</si>
  <si>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</si>
  <si>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</si>
  <si>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</si>
  <si>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</si>
  <si>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</si>
  <si>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</si>
  <si>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</si>
  <si>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</si>
  <si>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</si>
  <si>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</si>
  <si>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</si>
  <si>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</si>
  <si>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</si>
  <si>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</si>
  <si>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</si>
  <si>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</si>
  <si>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</si>
  <si>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</si>
  <si>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</si>
  <si>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</si>
  <si>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</si>
  <si>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</si>
  <si>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</si>
  <si>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</si>
  <si>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</si>
  <si>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</si>
  <si>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</si>
  <si>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</si>
  <si>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</si>
  <si>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</si>
  <si>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</si>
  <si>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</si>
  <si>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</si>
  <si>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</si>
  <si>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</si>
  <si>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</si>
  <si>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</si>
  <si>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</si>
  <si>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</si>
  <si>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</si>
  <si>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</si>
  <si>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</si>
  <si>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</si>
  <si>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</si>
  <si>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</si>
  <si>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</si>
  <si>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</si>
  <si>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</si>
  <si>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</si>
  <si>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</si>
  <si>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</si>
  <si>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</si>
  <si>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</si>
  <si>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</si>
  <si>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</si>
  <si>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</si>
  <si>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</si>
  <si>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</si>
  <si>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</si>
  <si>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</si>
  <si>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</si>
  <si>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</si>
  <si>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</si>
  <si>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</si>
  <si>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</si>
  <si>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</si>
  <si>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</si>
  <si>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</si>
  <si>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</si>
  <si>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</si>
  <si>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</si>
  <si>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</si>
  <si>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</si>
  <si>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</si>
  <si>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</si>
  <si>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</si>
  <si>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</si>
  <si>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</si>
  <si>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</si>
  <si>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</si>
  <si>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</si>
  <si>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</si>
  <si>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</si>
  <si>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</si>
  <si>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</si>
  <si>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</si>
  <si>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</si>
  <si>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</si>
  <si>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</si>
  <si>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</si>
  <si>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</si>
  <si>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</si>
  <si>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</si>
  <si>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</si>
  <si>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</si>
  <si>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</si>
  <si>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</si>
  <si>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</si>
  <si>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</si>
  <si>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</si>
  <si>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</si>
  <si>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</si>
  <si>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</si>
  <si>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</si>
  <si>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</si>
  <si>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</si>
  <si>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</si>
  <si>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</si>
  <si>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</si>
  <si>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</si>
  <si>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</si>
  <si>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</si>
  <si>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</si>
  <si>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</si>
  <si>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</si>
  <si>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</si>
  <si>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</si>
  <si>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</si>
  <si>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</si>
  <si>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</si>
  <si>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</si>
  <si>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</si>
  <si>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</si>
  <si>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</si>
  <si>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</si>
  <si>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</si>
  <si>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</si>
  <si>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</si>
  <si>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</si>
  <si>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</si>
  <si>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</si>
  <si>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</si>
  <si>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</si>
  <si>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</si>
  <si>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</si>
  <si>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</si>
  <si>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</si>
  <si>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</si>
  <si>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</si>
  <si>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</si>
  <si>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</si>
  <si>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</si>
  <si>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</si>
  <si>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</si>
  <si>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</si>
  <si>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</si>
  <si>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</si>
  <si>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</si>
  <si>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</si>
  <si>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</si>
  <si>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</si>
  <si>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</si>
  <si>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</si>
  <si>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</si>
  <si>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</si>
  <si>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</si>
  <si>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</si>
  <si>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</si>
  <si>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</si>
  <si>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</si>
  <si>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</si>
  <si>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</si>
  <si>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</si>
  <si>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</si>
  <si>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</si>
  <si>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</si>
  <si>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</si>
  <si>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</si>
  <si>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</si>
  <si>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</si>
  <si>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</si>
  <si>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</si>
  <si>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</si>
  <si>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</si>
  <si>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</si>
  <si>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</si>
  <si>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</si>
  <si>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</si>
  <si>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</si>
  <si>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</si>
  <si>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</si>
  <si>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</si>
  <si>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</si>
  <si>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</si>
  <si>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</si>
  <si>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</si>
  <si>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</si>
  <si>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</si>
  <si>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</si>
  <si>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</si>
  <si>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</si>
  <si>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</si>
  <si>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</si>
  <si>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</si>
  <si>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</si>
  <si>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</si>
  <si>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</si>
  <si>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</si>
  <si>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</si>
  <si>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</si>
  <si>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</si>
  <si>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</si>
  <si>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</si>
  <si>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</si>
  <si>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</si>
  <si>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</si>
  <si>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</si>
  <si>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</si>
  <si>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</si>
  <si>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</si>
  <si>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</si>
  <si>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</si>
  <si>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</si>
  <si>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</si>
  <si>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</si>
  <si>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</si>
  <si>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</si>
  <si>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</si>
  <si>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</si>
  <si>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</si>
  <si>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</si>
  <si>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</si>
  <si>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</si>
  <si>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</si>
  <si>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</si>
  <si>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</si>
  <si>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</si>
  <si>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</si>
  <si>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</si>
  <si>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</si>
  <si>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</si>
  <si>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</si>
  <si>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</si>
  <si>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</si>
  <si>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</si>
  <si>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</si>
  <si>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</si>
  <si>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</si>
  <si>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</si>
  <si>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</si>
  <si>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</si>
  <si>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</si>
  <si>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</si>
  <si>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</si>
  <si>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</si>
  <si>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</si>
  <si>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</si>
  <si>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</si>
  <si>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</si>
  <si>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</si>
  <si>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</si>
  <si>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</si>
  <si>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</si>
  <si>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</si>
  <si>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</si>
  <si>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</si>
  <si>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</si>
  <si>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</si>
  <si>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</si>
  <si>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</si>
  <si>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</si>
  <si>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</si>
  <si>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</si>
  <si>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</si>
  <si>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</si>
  <si>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</si>
  <si>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</si>
  <si>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</si>
  <si>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</si>
  <si>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</si>
  <si>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</si>
  <si>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</si>
  <si>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</si>
  <si>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</si>
  <si>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</si>
  <si>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</si>
  <si>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</si>
  <si>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</si>
  <si>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</si>
  <si>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</si>
  <si>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</si>
  <si>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</si>
  <si>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</si>
  <si>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</si>
  <si>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</si>
  <si>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</si>
  <si>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</si>
  <si>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</si>
  <si>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</si>
  <si>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</si>
  <si>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</si>
  <si>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</si>
  <si>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</si>
  <si>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</si>
  <si>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</si>
  <si>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</si>
  <si>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</si>
  <si>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</si>
  <si>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</si>
  <si>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</si>
  <si>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</si>
  <si>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</si>
  <si>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</si>
  <si>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</si>
  <si>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</si>
  <si>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</si>
  <si>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</si>
  <si>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</si>
  <si>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</si>
  <si>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</si>
  <si>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</si>
  <si>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</si>
  <si>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</si>
  <si>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</si>
  <si>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</si>
  <si>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</si>
  <si>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</si>
  <si>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</si>
  <si>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</si>
  <si>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</si>
  <si>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</si>
  <si>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</si>
  <si>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</si>
  <si>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</si>
  <si>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</si>
  <si>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</si>
  <si>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</si>
  <si>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</si>
  <si>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</si>
  <si>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</si>
  <si>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</si>
  <si>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</si>
  <si>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</si>
  <si>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</si>
  <si>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</si>
  <si>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</si>
  <si>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</si>
  <si>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</si>
  <si>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</si>
  <si>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</si>
  <si>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</si>
  <si>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</si>
  <si>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</si>
  <si>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</si>
  <si>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</si>
  <si>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</si>
  <si>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</si>
  <si>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</si>
  <si>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</si>
  <si>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</si>
  <si>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</si>
  <si>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</si>
  <si>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</si>
  <si>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</si>
  <si>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</si>
  <si>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</si>
  <si>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</si>
  <si>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</si>
  <si>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</si>
  <si>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</si>
  <si>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</si>
  <si>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</si>
  <si>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</si>
  <si>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</si>
  <si>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</si>
  <si>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</si>
  <si>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</si>
  <si>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</si>
  <si>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</si>
  <si>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</si>
  <si>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</si>
  <si>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</si>
  <si>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</si>
  <si>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</si>
  <si>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</si>
  <si>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</si>
  <si>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</si>
  <si>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</si>
  <si>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</si>
  <si>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</si>
  <si>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</si>
  <si>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</si>
  <si>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</si>
  <si>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</si>
  <si>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</si>
  <si>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</si>
  <si>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</si>
  <si>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</si>
  <si>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</si>
  <si>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</si>
  <si>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</si>
  <si>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</si>
  <si>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</si>
  <si>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</si>
  <si>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</si>
  <si>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</si>
  <si>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</si>
  <si>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</si>
  <si>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</si>
  <si>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</si>
  <si>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</si>
  <si>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</si>
  <si>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</si>
  <si>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</si>
  <si>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</si>
  <si>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</si>
  <si>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</si>
  <si>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</si>
  <si>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</si>
  <si>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</si>
  <si>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</si>
  <si>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</si>
  <si>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</si>
  <si>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</si>
  <si>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</si>
  <si>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</si>
  <si>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</si>
  <si>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</si>
  <si>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</si>
  <si>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</si>
  <si>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</si>
  <si>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</si>
  <si>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</si>
  <si>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</si>
  <si>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</si>
  <si>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</si>
  <si>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</si>
  <si>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</si>
  <si>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</si>
  <si>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</si>
  <si>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</si>
  <si>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</si>
  <si>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</si>
  <si>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</si>
  <si>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</si>
  <si>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</si>
  <si>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</si>
  <si>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</si>
  <si>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</si>
  <si>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</si>
  <si>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</si>
  <si>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</si>
  <si>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</si>
  <si>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</si>
  <si>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</si>
  <si>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</si>
  <si>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</si>
  <si>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</si>
  <si>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</si>
  <si>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</si>
  <si>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</si>
  <si>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</si>
  <si>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</si>
  <si>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</si>
  <si>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</si>
  <si>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</si>
  <si>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</si>
  <si>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</si>
  <si>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</si>
  <si>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</si>
  <si>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</si>
  <si>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</si>
  <si>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</si>
  <si>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</si>
  <si>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</si>
  <si>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</si>
  <si>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</si>
  <si>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</si>
  <si>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</si>
  <si>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</si>
  <si>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</si>
  <si>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</si>
  <si>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</si>
  <si>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</si>
  <si>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</si>
  <si>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</si>
  <si>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</si>
  <si>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</si>
  <si>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</si>
  <si>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</si>
  <si>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</si>
  <si>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</si>
  <si>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</si>
  <si>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</si>
  <si>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</si>
  <si>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</si>
  <si>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</si>
  <si>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</si>
  <si>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</si>
  <si>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</si>
  <si>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</si>
  <si>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</si>
  <si>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</si>
  <si>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</si>
  <si>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</si>
  <si>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</si>
  <si>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</si>
  <si>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</si>
  <si>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</si>
  <si>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</si>
  <si>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</si>
  <si>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</si>
  <si>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</si>
  <si>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</si>
  <si>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</si>
  <si>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</si>
  <si>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</si>
  <si>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</si>
  <si>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</si>
  <si>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</si>
  <si>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</si>
  <si>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</si>
  <si>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</si>
  <si>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</si>
  <si>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</si>
  <si>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</si>
  <si>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</si>
  <si>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</si>
  <si>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</si>
  <si>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</si>
  <si>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</si>
  <si>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</si>
  <si>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</si>
  <si>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</si>
  <si>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</si>
  <si>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</si>
  <si>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</si>
  <si>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</si>
  <si>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</si>
  <si>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</si>
  <si>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</si>
  <si>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</si>
  <si>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</si>
  <si>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</si>
  <si>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</si>
  <si>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</si>
  <si>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</si>
  <si>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</si>
  <si>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</si>
  <si>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</si>
  <si>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</si>
  <si>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</si>
  <si>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</si>
  <si>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</si>
  <si>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</si>
  <si>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</si>
  <si>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</si>
  <si>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</si>
  <si>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</si>
  <si>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</si>
  <si>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</si>
  <si>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</si>
  <si>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</si>
  <si>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</si>
  <si>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</si>
  <si>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</si>
  <si>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</si>
  <si>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</si>
  <si>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</si>
  <si>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</si>
  <si>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</si>
  <si>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</si>
  <si>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</si>
  <si>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</si>
  <si>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</si>
  <si>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</si>
  <si>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</si>
  <si>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</si>
  <si>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</si>
  <si>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</si>
  <si>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</si>
  <si>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</si>
  <si>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</si>
  <si>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</si>
  <si>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</si>
  <si>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</si>
  <si>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</si>
  <si>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</si>
  <si>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</si>
  <si>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</si>
  <si>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</si>
  <si>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</si>
  <si>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</si>
  <si>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</si>
  <si>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</si>
  <si>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</si>
  <si>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</si>
  <si>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</si>
  <si>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</si>
  <si>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</si>
  <si>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</si>
  <si>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</si>
  <si>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</si>
  <si>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</si>
  <si>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</si>
  <si>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</si>
  <si>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</si>
  <si>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</si>
  <si>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</si>
  <si>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</si>
  <si>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</si>
  <si>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</si>
  <si>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</si>
  <si>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</si>
  <si>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</si>
  <si>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</si>
  <si>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</si>
  <si>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</si>
  <si>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</si>
  <si>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</si>
  <si>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</si>
  <si>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</si>
  <si>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</si>
  <si>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</si>
  <si>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</si>
  <si>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</si>
  <si>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</si>
  <si>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</si>
  <si>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</si>
  <si>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</si>
  <si>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</si>
  <si>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</si>
  <si>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</si>
  <si>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</si>
  <si>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</si>
  <si>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</si>
  <si>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</si>
  <si>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</si>
  <si>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</si>
  <si>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</si>
  <si>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</si>
  <si>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</si>
  <si>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</si>
  <si>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</si>
  <si>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</si>
  <si>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</si>
  <si>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</si>
  <si>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</si>
  <si>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</si>
  <si>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</si>
  <si>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</si>
  <si>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</si>
  <si>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</si>
  <si>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</si>
  <si>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</si>
  <si>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</si>
  <si>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</si>
  <si>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</si>
  <si>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</si>
  <si>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</si>
  <si>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</si>
  <si>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</si>
  <si>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</si>
  <si>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</si>
  <si>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</si>
  <si>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</si>
  <si>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</si>
  <si>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</si>
  <si>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</si>
  <si>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</si>
  <si>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</si>
  <si>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</si>
  <si>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</si>
  <si>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</si>
  <si>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</si>
  <si>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</si>
  <si>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</si>
  <si>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</si>
  <si>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</si>
  <si>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</si>
  <si>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</si>
  <si>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</si>
  <si>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</si>
  <si>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</si>
  <si>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</si>
  <si>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</si>
  <si>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</si>
  <si>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</si>
  <si>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</si>
  <si>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</si>
  <si>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</si>
  <si>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</si>
  <si>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</si>
  <si>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</si>
  <si>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</si>
  <si>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</si>
  <si>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</si>
  <si>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</si>
  <si>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</si>
  <si>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</si>
  <si>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</si>
  <si>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</si>
  <si>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</si>
  <si>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</si>
  <si>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</si>
  <si>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</si>
  <si>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</si>
  <si>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</si>
  <si>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</si>
  <si>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</si>
  <si>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</si>
  <si>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</si>
  <si>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</si>
  <si>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</si>
  <si>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</si>
  <si>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</si>
  <si>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</si>
  <si>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</si>
  <si>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</si>
  <si>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</si>
  <si>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</si>
  <si>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</si>
  <si>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</si>
  <si>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</si>
  <si>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</si>
  <si>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</si>
  <si>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</si>
  <si>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</si>
  <si>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</si>
  <si>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</si>
  <si>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</si>
  <si>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</si>
  <si>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</si>
  <si>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</si>
  <si>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</si>
  <si>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</si>
  <si>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</si>
  <si>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</si>
  <si>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</si>
  <si>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</si>
  <si>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</si>
  <si>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</si>
  <si>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</si>
  <si>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</si>
  <si>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</si>
  <si>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</si>
  <si>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</si>
  <si>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</si>
  <si>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</si>
  <si>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</si>
  <si>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</si>
  <si>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</si>
  <si>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</si>
  <si>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</si>
  <si>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</si>
  <si>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</si>
  <si>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</si>
  <si>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</si>
  <si>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</si>
  <si>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</si>
  <si>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</si>
  <si>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</si>
  <si>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</si>
  <si>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</si>
  <si>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</si>
  <si>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</si>
  <si>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</si>
  <si>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</si>
  <si>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</si>
  <si>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</si>
  <si>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</si>
  <si>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</si>
  <si>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</si>
  <si>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</si>
  <si>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</si>
  <si>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</si>
  <si>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</si>
  <si>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</si>
  <si>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</si>
  <si>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</si>
  <si>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</si>
  <si>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</si>
  <si>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</si>
  <si>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</si>
  <si>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</si>
  <si>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</si>
  <si>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</si>
  <si>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</si>
  <si>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</si>
  <si>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</si>
  <si>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</si>
  <si>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</si>
  <si>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</si>
  <si>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</si>
  <si>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</si>
  <si>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</si>
  <si>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</si>
  <si>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</si>
  <si>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</si>
  <si>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</si>
  <si>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</si>
  <si>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</si>
  <si>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</si>
  <si>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</si>
  <si>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</si>
  <si>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</si>
  <si>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</si>
  <si>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</si>
  <si>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</si>
  <si>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</si>
  <si>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</si>
  <si>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</si>
  <si>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</si>
  <si>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</si>
  <si>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</si>
  <si>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</si>
  <si>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</si>
  <si>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</si>
  <si>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</si>
  <si>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</si>
  <si>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</si>
  <si>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</si>
  <si>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</si>
  <si>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</si>
  <si>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</si>
  <si>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</si>
  <si>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</si>
  <si>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</si>
  <si>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</si>
  <si>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</si>
  <si>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</si>
  <si>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</si>
  <si>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</si>
  <si>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</si>
  <si>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</si>
  <si>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</si>
  <si>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</si>
  <si>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</si>
  <si>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</si>
  <si>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</si>
  <si>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</si>
  <si>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</si>
  <si>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</si>
  <si>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</si>
  <si>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</si>
  <si>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</si>
  <si>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</si>
  <si>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</si>
  <si>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</si>
  <si>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</si>
  <si>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</si>
  <si>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</si>
  <si>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</si>
  <si>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</si>
  <si>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</si>
  <si>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</si>
  <si>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</si>
  <si>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</si>
  <si>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</si>
  <si>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</si>
  <si>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</si>
  <si>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</si>
  <si>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</si>
  <si>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</si>
  <si>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</si>
  <si>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</si>
  <si>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</si>
  <si>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</si>
  <si>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</si>
  <si>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</si>
  <si>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</si>
  <si>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</si>
  <si>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</si>
  <si>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</si>
  <si>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</si>
  <si>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</si>
  <si>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</si>
  <si>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</si>
  <si>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</si>
  <si>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</si>
  <si>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</si>
  <si>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</si>
  <si>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</si>
  <si>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</si>
  <si>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</si>
  <si>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</si>
  <si>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</si>
  <si>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</si>
  <si>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</si>
  <si>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</si>
  <si>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</si>
  <si>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</si>
  <si>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</si>
  <si>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</si>
  <si>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</si>
  <si>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</si>
  <si>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</si>
  <si>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</si>
  <si>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</si>
  <si>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</si>
  <si>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</si>
  <si>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</si>
  <si>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</si>
  <si>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</si>
  <si>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</si>
  <si>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</si>
  <si>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</si>
  <si>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</si>
  <si>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</si>
  <si>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</si>
  <si>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</si>
  <si>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</si>
  <si>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</si>
  <si>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</si>
  <si>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</si>
  <si>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</si>
  <si>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</si>
  <si>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</si>
  <si>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</si>
  <si>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</si>
  <si>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</si>
  <si>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</si>
  <si>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</si>
  <si>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</si>
  <si>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</si>
  <si>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</si>
  <si>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</si>
  <si>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</si>
  <si>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</si>
  <si>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</si>
  <si>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</si>
  <si>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</si>
  <si>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</si>
  <si>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</si>
  <si>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</si>
  <si>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</si>
  <si>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</si>
  <si>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</si>
  <si>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</si>
  <si>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</si>
  <si>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</si>
  <si>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</si>
  <si>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</si>
  <si>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</si>
  <si>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</si>
  <si>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</si>
  <si>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</si>
  <si>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</si>
  <si>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</si>
  <si>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</si>
  <si>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</si>
  <si>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</si>
  <si>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</si>
  <si>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</si>
  <si>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</si>
  <si>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</si>
  <si>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</si>
  <si>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</si>
  <si>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</si>
  <si>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</si>
  <si>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</si>
  <si>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</si>
  <si>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</si>
  <si>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</si>
  <si>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</si>
  <si>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</si>
  <si>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</si>
  <si>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</si>
  <si>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</si>
  <si>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</si>
  <si>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</si>
  <si>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</si>
  <si>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</si>
  <si>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</si>
  <si>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</si>
  <si>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</si>
  <si>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</si>
  <si>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</si>
  <si>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</si>
  <si>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</si>
  <si>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</si>
  <si>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</si>
  <si>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</si>
  <si>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</si>
  <si>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</si>
  <si>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</si>
  <si>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</si>
  <si>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</si>
  <si>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</si>
  <si>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</si>
  <si>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</si>
  <si>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</si>
  <si>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</si>
  <si>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</si>
  <si>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</si>
  <si>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</si>
  <si>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</si>
  <si>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</si>
  <si>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</si>
  <si>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</si>
  <si>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</si>
  <si>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</si>
  <si>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</si>
  <si>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</si>
  <si>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</si>
  <si>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</si>
  <si>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</si>
  <si>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</si>
  <si>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</si>
  <si>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</si>
  <si>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</si>
  <si>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</si>
  <si>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</si>
  <si>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</si>
  <si>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</si>
  <si>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</si>
  <si>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</si>
  <si>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</si>
  <si>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</si>
  <si>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</si>
  <si>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</si>
  <si>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</si>
  <si>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</si>
  <si>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</si>
  <si>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</si>
  <si>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</si>
  <si>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</si>
  <si>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</si>
  <si>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</si>
  <si>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</si>
  <si>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</si>
  <si>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</si>
  <si>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</si>
  <si>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</si>
  <si>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</si>
  <si>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</si>
  <si>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</si>
  <si>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</si>
  <si>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</si>
  <si>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</si>
  <si>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</si>
  <si>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</si>
  <si>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</si>
  <si>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</si>
  <si>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</si>
  <si>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</si>
  <si>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</si>
  <si>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</si>
  <si>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</si>
  <si>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</si>
  <si>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</si>
  <si>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</si>
  <si>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</si>
  <si>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</si>
  <si>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</si>
  <si>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</si>
  <si>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</si>
  <si>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</si>
  <si>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</si>
  <si>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</si>
  <si>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</si>
  <si>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</si>
  <si>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</si>
  <si>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</si>
  <si>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</si>
  <si>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</si>
  <si>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</si>
  <si>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</si>
  <si>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</si>
  <si>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</si>
  <si>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</si>
  <si>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</si>
  <si>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</si>
  <si>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</si>
  <si>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</si>
  <si>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</si>
  <si>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</si>
  <si>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</si>
  <si>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</si>
  <si>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</si>
  <si>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</si>
  <si>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</si>
  <si>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</si>
  <si>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</si>
  <si>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</si>
  <si>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</si>
  <si>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</si>
  <si>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</si>
  <si>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</si>
  <si>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</si>
  <si>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</si>
  <si>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</si>
  <si>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</si>
  <si>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</si>
  <si>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</si>
  <si>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</si>
  <si>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</si>
  <si>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</si>
  <si>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</si>
  <si>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</si>
  <si>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</si>
  <si>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</si>
  <si>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</si>
  <si>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</si>
  <si>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</si>
  <si>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</si>
  <si>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</si>
  <si>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</si>
  <si>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</si>
  <si>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</si>
  <si>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</si>
  <si>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</si>
  <si>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</si>
  <si>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</si>
  <si>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</si>
  <si>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</si>
  <si>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</si>
  <si>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</si>
  <si>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</si>
  <si>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</si>
  <si>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</si>
  <si>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</si>
  <si>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</si>
  <si>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</si>
  <si>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</si>
  <si>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</si>
  <si>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</si>
  <si>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</si>
  <si>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</si>
  <si>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</si>
  <si>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</si>
  <si>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</si>
  <si>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</si>
  <si>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</si>
  <si>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</si>
  <si>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</si>
  <si>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</si>
  <si>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</si>
  <si>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</si>
  <si>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</si>
  <si>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</si>
  <si>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</si>
  <si>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</si>
  <si>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</si>
  <si>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</si>
  <si>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</si>
  <si>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</si>
  <si>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</si>
  <si>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</si>
  <si>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</si>
  <si>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</si>
  <si>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</si>
  <si>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</si>
  <si>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</si>
  <si>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</si>
  <si>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</si>
  <si>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</si>
  <si>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</si>
  <si>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</si>
  <si>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</si>
  <si>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</si>
  <si>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</si>
  <si>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</si>
  <si>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</si>
  <si>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</si>
  <si>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</si>
  <si>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</si>
  <si>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</si>
  <si>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</si>
  <si>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</si>
  <si>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</si>
  <si>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</si>
  <si>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</si>
  <si>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</si>
  <si>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</si>
  <si>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</si>
  <si>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</si>
  <si>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</si>
  <si>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</si>
  <si>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</si>
  <si>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</si>
  <si>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</si>
  <si>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</si>
  <si>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</si>
  <si>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</si>
  <si>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</si>
  <si>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</si>
  <si>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</si>
  <si>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</si>
  <si>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</si>
  <si>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</si>
  <si>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</si>
  <si>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</si>
  <si>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</si>
  <si>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</si>
  <si>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</si>
  <si>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</si>
  <si>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</si>
  <si>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</si>
  <si>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</si>
  <si>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</si>
  <si>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</si>
  <si>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</si>
  <si>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</si>
  <si>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</si>
  <si>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</si>
  <si>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</si>
  <si>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</si>
  <si>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</si>
  <si>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</si>
  <si>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</si>
  <si>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</si>
  <si>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</si>
  <si>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</si>
  <si>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</si>
  <si>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</si>
  <si>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</si>
  <si>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</si>
  <si>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</si>
  <si>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</si>
  <si>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</si>
  <si>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</si>
  <si>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</si>
  <si>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</si>
  <si>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</si>
  <si>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</si>
  <si>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</si>
  <si>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</si>
  <si>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</si>
  <si>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</si>
  <si>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</si>
  <si>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</si>
  <si>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</si>
  <si>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</si>
  <si>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</si>
  <si>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</si>
  <si>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</si>
  <si>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</si>
  <si>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</si>
  <si>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</si>
  <si>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</si>
  <si>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</si>
  <si>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</si>
  <si>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</si>
  <si>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</si>
  <si>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</si>
  <si>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</si>
  <si>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</si>
  <si>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</si>
  <si>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</si>
  <si>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</si>
  <si>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</si>
  <si>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</si>
  <si>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</si>
  <si>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</si>
  <si>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</si>
  <si>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</si>
  <si>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</si>
  <si>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</si>
  <si>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</si>
  <si>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</si>
  <si>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</si>
  <si>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</si>
  <si>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</si>
  <si>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</si>
  <si>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</si>
  <si>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</si>
  <si>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</si>
  <si>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</si>
  <si>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</si>
  <si>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</si>
  <si>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</si>
  <si>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</si>
  <si>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</si>
  <si>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</si>
  <si>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</si>
  <si>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</si>
  <si>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</si>
  <si>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</si>
  <si>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</si>
  <si>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</si>
  <si>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</si>
  <si>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</si>
  <si>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</si>
  <si>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</si>
  <si>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</si>
  <si>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</si>
  <si>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</si>
  <si>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</si>
  <si>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</si>
  <si>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</si>
  <si>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</si>
  <si>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</si>
  <si>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</si>
  <si>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</si>
  <si>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</si>
  <si>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</si>
  <si>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</si>
  <si>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</si>
  <si>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</si>
  <si>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</si>
  <si>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</si>
  <si>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</si>
  <si>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</si>
  <si>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</si>
  <si>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</si>
  <si>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</si>
  <si>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</si>
  <si>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</si>
  <si>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</si>
  <si>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</si>
  <si>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</si>
  <si>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</si>
  <si>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</si>
  <si>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</si>
  <si>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</si>
  <si>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</si>
  <si>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</si>
  <si>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</si>
  <si>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</si>
  <si>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</si>
  <si>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</si>
  <si>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</si>
  <si>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</si>
  <si>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</si>
  <si>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</si>
  <si>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</si>
  <si>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</si>
  <si>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</si>
  <si>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</si>
  <si>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</si>
  <si>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</si>
  <si>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</si>
  <si>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</si>
  <si>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</si>
  <si>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</si>
  <si>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</si>
  <si>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</si>
  <si>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</si>
  <si>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</si>
  <si>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</si>
  <si>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</si>
  <si>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</si>
  <si>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</si>
  <si>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</si>
  <si>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</si>
  <si>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</si>
  <si>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</si>
  <si>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</si>
  <si>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</si>
  <si>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</si>
  <si>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</si>
  <si>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</si>
  <si>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</si>
  <si>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</si>
  <si>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</si>
  <si>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</si>
  <si>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</si>
  <si>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</si>
  <si>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</si>
  <si>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</si>
  <si>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</si>
  <si>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</si>
  <si>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</si>
  <si>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</si>
  <si>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</si>
  <si>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</si>
  <si>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</si>
  <si>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</si>
  <si>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</si>
  <si>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</si>
  <si>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</si>
  <si>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</si>
  <si>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</si>
  <si>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</si>
  <si>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</si>
  <si>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</si>
  <si>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</si>
  <si>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</si>
  <si>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</si>
  <si>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</si>
  <si>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</si>
  <si>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</si>
  <si>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</si>
  <si>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</si>
  <si>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</si>
  <si>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</si>
  <si>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</si>
  <si>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</si>
  <si>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</si>
  <si>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</si>
  <si>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</si>
  <si>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</si>
  <si>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</si>
  <si>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</si>
  <si>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</si>
  <si>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</si>
  <si>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</si>
  <si>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</si>
  <si>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</si>
  <si>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</si>
  <si>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</si>
  <si>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</si>
  <si>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</si>
  <si>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</si>
  <si>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</si>
  <si>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</si>
  <si>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</si>
  <si>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</si>
  <si>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</si>
  <si>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</si>
  <si>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</si>
  <si>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</si>
  <si>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</si>
  <si>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</si>
  <si>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</si>
  <si>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</si>
  <si>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</si>
  <si>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</si>
  <si>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</si>
  <si>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</si>
  <si>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</si>
  <si>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</si>
  <si>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</si>
  <si>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</si>
  <si>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</si>
  <si>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</si>
  <si>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</si>
  <si>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</si>
  <si>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</si>
  <si>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</si>
  <si>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</si>
  <si>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</si>
  <si>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</si>
  <si>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</si>
  <si>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</si>
  <si>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</si>
  <si>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</si>
  <si>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</si>
  <si>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</si>
  <si>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</si>
  <si>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</si>
  <si>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</si>
  <si>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</si>
  <si>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</si>
  <si>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</si>
  <si>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</si>
  <si>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</si>
  <si>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</si>
  <si>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</si>
  <si>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</si>
  <si>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</si>
  <si>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</si>
  <si>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</si>
  <si>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</si>
  <si>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</si>
  <si>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</si>
  <si>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</si>
  <si>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</si>
  <si>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</si>
  <si>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</si>
  <si>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</si>
  <si>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</si>
  <si>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</si>
  <si>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</si>
  <si>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</si>
  <si>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</si>
  <si>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</si>
  <si>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</si>
  <si>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</si>
  <si>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</si>
  <si>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</si>
  <si>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</si>
  <si>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</si>
  <si>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</si>
  <si>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</si>
  <si>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</si>
  <si>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</si>
  <si>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</si>
  <si>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</si>
  <si>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</si>
  <si>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</si>
  <si>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</si>
  <si>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</si>
  <si>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</si>
  <si>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</si>
  <si>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</si>
  <si>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</si>
  <si>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</si>
  <si>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</si>
  <si>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</si>
  <si>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</si>
  <si>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</si>
  <si>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</si>
  <si>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</si>
  <si>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</si>
  <si>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</si>
  <si>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</si>
  <si>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</si>
  <si>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</si>
  <si>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</si>
  <si>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</si>
  <si>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</si>
  <si>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</si>
  <si>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</si>
  <si>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</si>
  <si>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</si>
  <si>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</si>
  <si>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</si>
  <si>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</si>
  <si>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</si>
  <si>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</si>
  <si>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</si>
  <si>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</si>
  <si>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</si>
  <si>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</si>
  <si>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</si>
  <si>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</si>
  <si>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</si>
  <si>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</si>
  <si>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</si>
  <si>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</si>
  <si>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</si>
  <si>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</si>
  <si>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</si>
  <si>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</si>
  <si>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</si>
  <si>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</si>
  <si>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</si>
  <si>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</si>
  <si>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</si>
  <si>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</si>
  <si>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</si>
  <si>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</si>
  <si>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</si>
  <si>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</si>
  <si>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</si>
  <si>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</si>
  <si>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</si>
  <si>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</si>
  <si>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</si>
  <si>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</si>
  <si>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</si>
  <si>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</si>
  <si>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</si>
  <si>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</si>
  <si>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</si>
  <si>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</si>
  <si>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</si>
  <si>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</si>
  <si>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</si>
  <si>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</si>
  <si>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</si>
  <si>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</si>
  <si>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</si>
  <si>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</si>
  <si>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</si>
  <si>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</si>
  <si>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</si>
  <si>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</si>
  <si>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</si>
  <si>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</si>
  <si>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</si>
  <si>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</si>
  <si>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</si>
  <si>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</si>
  <si>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</si>
  <si>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</si>
  <si>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</si>
  <si>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</si>
  <si>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</si>
  <si>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</si>
  <si>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</si>
  <si>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</si>
  <si>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</si>
  <si>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</si>
  <si>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</si>
  <si>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</si>
  <si>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</si>
  <si>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</si>
  <si>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</si>
  <si>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</si>
  <si>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</si>
  <si>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</si>
  <si>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</si>
  <si>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</si>
  <si>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</si>
  <si>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</si>
  <si>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</si>
  <si>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</si>
  <si>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</si>
  <si>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</si>
  <si>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</si>
  <si>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</si>
  <si>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</si>
  <si>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</si>
  <si>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</si>
  <si>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</si>
  <si>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</si>
  <si>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</si>
  <si>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</si>
  <si>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</si>
  <si>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</si>
  <si>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</si>
  <si>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</si>
  <si>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</si>
  <si>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</si>
  <si>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</si>
  <si>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</si>
  <si>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</si>
  <si>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</si>
  <si>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</si>
  <si>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</si>
  <si>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</si>
  <si>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</si>
  <si>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</si>
  <si>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</si>
  <si>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</si>
  <si>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</si>
  <si>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</si>
  <si>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</si>
  <si>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</si>
  <si>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</si>
  <si>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</si>
  <si>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</si>
  <si>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</si>
  <si>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</si>
  <si>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</si>
  <si>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</si>
  <si>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</si>
  <si>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</si>
  <si>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</si>
  <si>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</si>
  <si>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</si>
  <si>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</si>
  <si>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</si>
  <si>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</si>
  <si>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</si>
  <si>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</si>
  <si>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</si>
  <si>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</si>
  <si>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</si>
  <si>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</si>
  <si>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</si>
  <si>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</si>
  <si>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</si>
  <si>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</si>
  <si>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</si>
  <si>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</si>
  <si>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</si>
  <si>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</si>
  <si>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</si>
  <si>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</si>
  <si>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</si>
  <si>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</si>
  <si>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</si>
  <si>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</si>
  <si>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</si>
  <si>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</si>
  <si>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</si>
  <si>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</si>
  <si>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</si>
  <si>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</si>
  <si>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</si>
  <si>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</si>
  <si>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</si>
  <si>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</si>
  <si>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</si>
  <si>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</si>
  <si>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</si>
  <si>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</si>
  <si>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</si>
  <si>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</si>
  <si>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</si>
  <si>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</si>
  <si>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</si>
  <si>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</si>
  <si>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</si>
  <si>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</si>
  <si>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</si>
  <si>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</si>
  <si>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</si>
  <si>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</si>
  <si>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</si>
  <si>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</si>
  <si>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</si>
  <si>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</si>
  <si>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</si>
  <si>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</si>
  <si>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</si>
  <si>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</si>
  <si>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</si>
  <si>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</si>
  <si>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</si>
  <si>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</si>
  <si>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</si>
  <si>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</si>
  <si>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</si>
  <si>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</si>
  <si>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</si>
  <si>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</si>
  <si>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</si>
  <si>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</si>
  <si>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</si>
  <si>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</si>
  <si>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</si>
  <si>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</si>
  <si>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</si>
  <si>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</si>
  <si>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</si>
  <si>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</si>
  <si>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</si>
  <si>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</si>
  <si>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</si>
  <si>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</si>
  <si>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</si>
  <si>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</si>
  <si>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</si>
  <si>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</si>
  <si>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</si>
  <si>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</si>
  <si>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</si>
  <si>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</si>
  <si>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</si>
  <si>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</si>
  <si>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</si>
  <si>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</si>
  <si>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</si>
  <si>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</si>
  <si>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</si>
  <si>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</si>
  <si>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</si>
  <si>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</si>
  <si>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</si>
  <si>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</si>
  <si>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</si>
  <si>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</si>
  <si>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</si>
  <si>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</si>
  <si>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</si>
  <si>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</si>
  <si>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</si>
  <si>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</si>
  <si>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</si>
  <si>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</si>
  <si>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</si>
  <si>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</si>
  <si>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</si>
  <si>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</si>
  <si>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</si>
  <si>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</si>
  <si>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</si>
  <si>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</si>
  <si>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</si>
  <si>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</si>
  <si>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</si>
  <si>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</si>
  <si>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</si>
  <si>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</si>
  <si>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</si>
  <si>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</si>
  <si>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</si>
  <si>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</si>
  <si>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</si>
  <si>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</si>
  <si>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</si>
  <si>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</si>
  <si>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</si>
  <si>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</si>
  <si>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</si>
  <si>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</si>
  <si>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</si>
  <si>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</si>
  <si>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</si>
  <si>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</si>
  <si>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</si>
  <si>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</si>
  <si>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</si>
  <si>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</si>
  <si>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</si>
  <si>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</si>
  <si>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</si>
  <si>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</si>
  <si>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</si>
  <si>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</si>
  <si>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</si>
  <si>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</si>
  <si>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</si>
  <si>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</si>
  <si>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</si>
  <si>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</si>
  <si>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</si>
  <si>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</si>
  <si>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</si>
  <si>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</si>
  <si>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</si>
  <si>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</si>
  <si>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</si>
  <si>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</si>
  <si>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</si>
  <si>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</si>
  <si>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</si>
  <si>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</si>
  <si>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</si>
  <si>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</si>
  <si>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</si>
  <si>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</si>
  <si>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</si>
  <si>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</si>
  <si>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</si>
  <si>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</si>
  <si>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</si>
  <si>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</si>
  <si>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</si>
  <si>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</si>
  <si>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</si>
  <si>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</si>
  <si>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</si>
  <si>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</si>
  <si>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</si>
  <si>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</si>
  <si>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</si>
  <si>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</si>
  <si>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</si>
  <si>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</si>
  <si>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</si>
  <si>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</si>
  <si>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</si>
  <si>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</si>
  <si>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</si>
  <si>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</si>
  <si>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</si>
  <si>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</si>
  <si>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</si>
  <si>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</si>
  <si>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</si>
  <si>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</si>
  <si>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</si>
  <si>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</si>
  <si>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</si>
  <si>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</si>
  <si>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</si>
  <si>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</si>
  <si>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</si>
  <si>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</si>
  <si>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</si>
  <si>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</si>
  <si>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</si>
  <si>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</si>
  <si>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</si>
  <si>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</si>
  <si>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</si>
  <si>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</si>
  <si>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</si>
  <si>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</si>
  <si>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</si>
  <si>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</si>
  <si>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</si>
  <si>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</si>
  <si>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</si>
  <si>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</si>
  <si>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</si>
  <si>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</si>
  <si>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</si>
  <si>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</si>
  <si>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</si>
  <si>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</si>
  <si>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</si>
  <si>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</si>
  <si>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</si>
  <si>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</si>
  <si>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</si>
  <si>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</si>
  <si>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</si>
  <si>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</si>
  <si>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</si>
  <si>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</si>
  <si>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</si>
  <si>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</si>
  <si>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</si>
  <si>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</si>
  <si>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</si>
  <si>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</si>
  <si>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</si>
  <si>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</si>
  <si>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</si>
  <si>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</si>
  <si>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</si>
  <si>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</si>
  <si>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</si>
  <si>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</si>
  <si>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</si>
  <si>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</si>
  <si>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</si>
  <si>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</si>
  <si>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</si>
  <si>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</si>
  <si>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</si>
  <si>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</si>
  <si>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</si>
  <si>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</si>
  <si>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</si>
  <si>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</si>
  <si>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</si>
  <si>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</si>
  <si>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</si>
  <si>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</si>
  <si>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</si>
  <si>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</si>
  <si>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</si>
  <si>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</si>
  <si>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</si>
  <si>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</si>
  <si>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</si>
  <si>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</si>
  <si>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</si>
  <si>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</si>
  <si>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</si>
  <si>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</si>
  <si>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</si>
  <si>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</si>
  <si>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</si>
  <si>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</si>
  <si>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</si>
  <si>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</si>
  <si>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</si>
  <si>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</si>
  <si>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</si>
  <si>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</si>
  <si>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</si>
  <si>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</si>
  <si>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</si>
  <si>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</si>
  <si>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</si>
  <si>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</si>
  <si>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</si>
  <si>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</si>
  <si>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</si>
  <si>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</si>
  <si>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</si>
  <si>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</si>
  <si>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</si>
  <si>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</si>
  <si>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</si>
  <si>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</si>
  <si>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</si>
  <si>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</si>
  <si>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</si>
  <si>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</si>
  <si>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</si>
  <si>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</si>
  <si>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</si>
  <si>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</si>
  <si>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</si>
  <si>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</si>
  <si>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</si>
  <si>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</si>
  <si>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</si>
  <si>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</si>
  <si>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</si>
  <si>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</si>
  <si>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</si>
  <si>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</si>
  <si>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</si>
  <si>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</si>
  <si>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</si>
  <si>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</si>
  <si>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</si>
  <si>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</si>
  <si>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</si>
  <si>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</si>
  <si>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</si>
  <si>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</si>
  <si>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</si>
  <si>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</si>
  <si>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</si>
  <si>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</si>
  <si>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</si>
  <si>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</si>
  <si>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</si>
  <si>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</si>
  <si>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</si>
  <si>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</si>
  <si>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</si>
  <si>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</si>
  <si>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</si>
  <si>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</si>
  <si>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</si>
  <si>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</si>
  <si>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</si>
  <si>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</si>
  <si>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</si>
  <si>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</si>
  <si>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</si>
  <si>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</si>
  <si>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</si>
  <si>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</si>
  <si>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</si>
  <si>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</si>
  <si>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</si>
  <si>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</si>
  <si>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</si>
  <si>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</si>
  <si>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</si>
  <si>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</si>
  <si>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</si>
  <si>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</si>
  <si>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</si>
  <si>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</si>
  <si>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</si>
  <si>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</si>
  <si>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</si>
  <si>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</si>
  <si>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</si>
  <si>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</si>
  <si>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</si>
  <si>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</si>
  <si>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</si>
  <si>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</si>
  <si>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</si>
  <si>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</si>
  <si>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</si>
  <si>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</si>
  <si>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</si>
  <si>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</si>
  <si>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</si>
  <si>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</si>
  <si>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</si>
  <si>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</si>
  <si>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</si>
  <si>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</si>
  <si>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</si>
  <si>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</si>
  <si>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</si>
  <si>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</si>
  <si>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</si>
  <si>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</si>
  <si>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</si>
  <si>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</si>
  <si>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</si>
  <si>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</si>
  <si>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</si>
  <si>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</si>
  <si>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</si>
  <si>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</si>
  <si>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</si>
  <si>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</si>
  <si>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</si>
  <si>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</si>
  <si>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</si>
  <si>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</si>
  <si>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</si>
  <si>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</si>
  <si>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</si>
  <si>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</si>
  <si>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</si>
  <si>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</si>
  <si>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</si>
  <si>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</si>
  <si>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</si>
  <si>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</si>
  <si>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</si>
  <si>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</si>
  <si>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</si>
  <si>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</si>
  <si>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</si>
  <si>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</si>
  <si>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</si>
  <si>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</si>
  <si>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</si>
  <si>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</si>
  <si>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</si>
  <si>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</si>
  <si>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</si>
  <si>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</si>
  <si>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</si>
  <si>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</si>
  <si>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</si>
  <si>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</si>
  <si>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</si>
  <si>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</si>
  <si>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</si>
  <si>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</si>
  <si>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</si>
  <si>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</si>
  <si>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</si>
  <si>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</si>
  <si>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</si>
  <si>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</si>
  <si>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</si>
  <si>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</si>
  <si>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</si>
  <si>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</si>
  <si>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</si>
  <si>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</si>
  <si>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</si>
  <si>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</si>
  <si>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</si>
  <si>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</si>
  <si>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</si>
  <si>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</si>
  <si>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</si>
  <si>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</si>
  <si>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</si>
  <si>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</si>
  <si>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</si>
  <si>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</si>
  <si>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</si>
  <si>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</si>
  <si>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</si>
  <si>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</si>
  <si>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</si>
  <si>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</si>
  <si>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</si>
  <si>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</si>
  <si>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</si>
  <si>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</si>
  <si>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</si>
  <si>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</si>
  <si>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</si>
  <si>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</si>
  <si>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</si>
  <si>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</si>
  <si>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</si>
  <si>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</si>
  <si>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</si>
  <si>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</si>
  <si>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</si>
  <si>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</si>
  <si>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</si>
  <si>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</si>
  <si>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</si>
  <si>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</si>
  <si>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</si>
  <si>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</si>
  <si>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</si>
  <si>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</si>
  <si>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</si>
  <si>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</si>
  <si>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</si>
  <si>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</si>
  <si>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</si>
  <si>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</si>
  <si>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</si>
  <si>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</si>
  <si>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</si>
  <si>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</si>
  <si>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</si>
  <si>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</si>
  <si>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</si>
  <si>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</si>
  <si>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</si>
  <si>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</si>
  <si>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</si>
  <si>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</si>
  <si>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</si>
  <si>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</si>
  <si>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</si>
  <si>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</si>
  <si>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</si>
  <si>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</si>
  <si>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</si>
  <si>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</si>
  <si>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</si>
  <si>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</si>
  <si>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</si>
  <si>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</si>
  <si>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</si>
  <si>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</si>
  <si>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</si>
  <si>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</si>
  <si>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</si>
  <si>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</si>
  <si>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</si>
  <si>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</si>
  <si>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</si>
  <si>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</si>
  <si>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</si>
  <si>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</si>
  <si>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</si>
  <si>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</si>
  <si>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</si>
  <si>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</si>
  <si>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</si>
  <si>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</si>
  <si>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</si>
  <si>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</si>
  <si>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</si>
  <si>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</si>
  <si>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</si>
  <si>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</si>
  <si>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</si>
  <si>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</si>
  <si>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</si>
  <si>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</si>
  <si>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</si>
  <si>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</si>
  <si>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</si>
  <si>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</si>
  <si>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</si>
  <si>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</si>
  <si>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</si>
  <si>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</si>
  <si>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</si>
  <si>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</si>
  <si>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</si>
  <si>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</si>
  <si>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</si>
  <si>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</si>
  <si>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</si>
  <si>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</si>
  <si>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</si>
  <si>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</si>
  <si>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</si>
  <si>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</si>
  <si>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</si>
  <si>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</si>
  <si>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</si>
  <si>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</si>
  <si>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</si>
  <si>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</si>
  <si>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</si>
  <si>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</si>
  <si>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</si>
  <si>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</si>
  <si>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</si>
  <si>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</si>
  <si>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</si>
  <si>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</si>
  <si>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</si>
  <si>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</si>
  <si>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</si>
  <si>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</si>
  <si>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</si>
  <si>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</si>
  <si>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</si>
  <si>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</si>
  <si>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</si>
  <si>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</si>
  <si>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</si>
  <si>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</si>
  <si>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</si>
  <si>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</si>
  <si>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</si>
  <si>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</si>
  <si>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</si>
  <si>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</si>
  <si>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</si>
  <si>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</si>
  <si>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</si>
  <si>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</si>
  <si>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</si>
  <si>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</si>
  <si>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</si>
  <si>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</si>
  <si>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</si>
  <si>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</si>
  <si>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</si>
  <si>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</si>
  <si>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</si>
  <si>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</si>
  <si>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</si>
  <si>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</si>
  <si>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</si>
  <si>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</si>
  <si>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</si>
  <si>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</si>
  <si>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</si>
  <si>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</si>
  <si>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</si>
  <si>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</si>
  <si>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</si>
  <si>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</si>
  <si>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</si>
  <si>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</si>
  <si>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</si>
  <si>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</si>
  <si>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</si>
  <si>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</si>
  <si>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</si>
  <si>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</si>
  <si>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</si>
  <si>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</si>
  <si>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</si>
  <si>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</si>
  <si>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</si>
  <si>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</si>
  <si>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</si>
  <si>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</si>
  <si>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</si>
  <si>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</si>
  <si>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</si>
  <si>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</si>
  <si>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</si>
  <si>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</si>
  <si>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</si>
  <si>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</si>
  <si>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</si>
  <si>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</si>
  <si>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</si>
  <si>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</si>
  <si>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</si>
  <si>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</si>
  <si>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</si>
  <si>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</si>
  <si>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</si>
  <si>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</si>
  <si>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</si>
  <si>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</si>
  <si>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</si>
  <si>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</si>
  <si>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</si>
  <si>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</si>
  <si>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</si>
  <si>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</si>
  <si>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</si>
  <si>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</si>
  <si>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</si>
  <si>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</si>
  <si>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</si>
  <si>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</si>
  <si>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</si>
  <si>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</si>
  <si>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</si>
  <si>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</si>
  <si>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</si>
  <si>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</si>
  <si>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</si>
  <si>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</si>
  <si>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</si>
  <si>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</si>
  <si>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</si>
  <si>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</si>
  <si>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</si>
  <si>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</si>
  <si>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</si>
  <si>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</si>
  <si>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</si>
  <si>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</si>
  <si>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</si>
  <si>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</si>
  <si>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</si>
  <si>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</si>
  <si>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</si>
  <si>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</si>
  <si>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</si>
  <si>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</si>
  <si>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</si>
  <si>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</si>
  <si>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</si>
  <si>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</si>
  <si>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</si>
  <si>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</si>
  <si>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</si>
  <si>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</si>
  <si>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</si>
  <si>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</si>
  <si>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</si>
  <si>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</si>
  <si>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</si>
  <si>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</si>
  <si>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</si>
  <si>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</si>
  <si>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</si>
  <si>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</si>
  <si>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</si>
  <si>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</si>
  <si>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</si>
  <si>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</si>
  <si>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</si>
  <si>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</si>
  <si>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</si>
  <si>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</si>
  <si>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</si>
  <si>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</si>
  <si>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</si>
  <si>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</si>
  <si>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</si>
  <si>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</si>
  <si>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</si>
  <si>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</si>
  <si>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</si>
  <si>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</si>
  <si>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</si>
  <si>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</si>
  <si>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</si>
  <si>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</si>
  <si>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</si>
  <si>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</si>
  <si>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</si>
  <si>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</si>
  <si>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</si>
  <si>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</si>
  <si>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</si>
  <si>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</si>
  <si>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</si>
  <si>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</si>
  <si>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</si>
  <si>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</si>
  <si>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</si>
  <si>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</si>
  <si>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</si>
  <si>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</si>
  <si>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</si>
  <si>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</si>
  <si>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</si>
  <si>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</si>
  <si>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</si>
  <si>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</si>
  <si>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</si>
  <si>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</si>
  <si>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</si>
  <si>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</si>
  <si>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</si>
  <si>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</si>
  <si>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</si>
  <si>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</si>
  <si>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</si>
  <si>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</si>
  <si>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</si>
  <si>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</si>
  <si>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</si>
  <si>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</si>
  <si>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</si>
  <si>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</si>
  <si>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</si>
  <si>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</si>
  <si>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</si>
  <si>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</si>
  <si>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</si>
  <si>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</si>
  <si>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</si>
  <si>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</si>
  <si>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</si>
  <si>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</si>
  <si>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</si>
  <si>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</si>
  <si>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</si>
  <si>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</si>
  <si>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</si>
  <si>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</si>
  <si>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</si>
  <si>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</si>
  <si>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</si>
  <si>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</si>
  <si>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</si>
  <si>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</si>
  <si>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</si>
  <si>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</si>
  <si>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</si>
  <si>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</si>
  <si>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</si>
  <si>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</si>
  <si>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</si>
  <si>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</si>
  <si>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</si>
  <si>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</si>
  <si>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</si>
  <si>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</si>
  <si>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</si>
  <si>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</si>
  <si>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</si>
  <si>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</si>
  <si>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</si>
  <si>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</si>
  <si>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</si>
  <si>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</si>
  <si>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</si>
  <si>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</si>
  <si>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</si>
  <si>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</si>
  <si>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</si>
  <si>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</si>
  <si>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</si>
  <si>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</si>
  <si>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</si>
  <si>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</si>
  <si>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</si>
  <si>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</si>
  <si>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</si>
  <si>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</si>
  <si>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</si>
  <si>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</si>
  <si>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</si>
  <si>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</si>
  <si>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</si>
  <si>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</si>
  <si>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</si>
  <si>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</si>
  <si>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</si>
  <si>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</si>
  <si>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</si>
  <si>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</si>
  <si>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</si>
  <si>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</si>
  <si>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</si>
  <si>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</si>
  <si>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</si>
  <si>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</si>
  <si>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</si>
  <si>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</si>
  <si>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</si>
  <si>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</si>
  <si>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</si>
  <si>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</si>
  <si>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</si>
  <si>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</si>
  <si>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</si>
  <si>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</si>
  <si>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</si>
  <si>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</si>
  <si>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</si>
  <si>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</si>
  <si>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</si>
  <si>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</si>
  <si>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</si>
  <si>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</si>
  <si>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</si>
  <si>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</si>
  <si>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</si>
  <si>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</si>
  <si>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</si>
  <si>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</si>
  <si>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</si>
  <si>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</si>
  <si>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</si>
  <si>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</si>
  <si>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</si>
  <si>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</si>
  <si>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</si>
  <si>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</si>
  <si>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</si>
  <si>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</si>
  <si>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</si>
  <si>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</si>
  <si>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</si>
  <si>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</si>
  <si>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</si>
  <si>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</si>
  <si>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</si>
  <si>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</si>
  <si>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</si>
  <si>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</si>
  <si>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</si>
  <si>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</si>
  <si>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</si>
  <si>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</si>
  <si>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</si>
  <si>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</si>
  <si>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</si>
  <si>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</si>
  <si>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</si>
  <si>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</si>
  <si>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</si>
  <si>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</si>
  <si>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</si>
  <si>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</si>
  <si>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</si>
  <si>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</si>
  <si>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</si>
  <si>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</si>
  <si>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</si>
  <si>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</si>
  <si>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</si>
  <si>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</si>
  <si>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</si>
  <si>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</si>
  <si>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</si>
  <si>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</si>
  <si>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</si>
  <si>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</si>
  <si>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</si>
  <si>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</si>
  <si>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</si>
  <si>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</si>
  <si>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</si>
  <si>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</si>
  <si>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</si>
  <si>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</si>
  <si>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</si>
  <si>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</si>
  <si>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</si>
  <si>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</si>
  <si>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</si>
  <si>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</si>
  <si>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</si>
  <si>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</si>
  <si>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</si>
  <si>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</si>
  <si>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</si>
  <si>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</si>
  <si>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</si>
  <si>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</si>
  <si>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</si>
  <si>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</si>
  <si>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</si>
  <si>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</si>
  <si>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</si>
  <si>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</si>
  <si>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</si>
  <si>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</si>
  <si>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</si>
  <si>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</si>
  <si>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</si>
  <si>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</si>
  <si>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</si>
  <si>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</si>
  <si>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</si>
  <si>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</si>
  <si>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</si>
  <si>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</si>
  <si>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</si>
  <si>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</si>
  <si>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</si>
  <si>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</si>
  <si>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</si>
  <si>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</si>
  <si>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</si>
  <si>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</si>
  <si>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</si>
  <si>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</si>
  <si>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</si>
  <si>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</si>
  <si>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</si>
  <si>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</si>
  <si>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</si>
  <si>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</si>
  <si>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</si>
  <si>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</si>
  <si>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</si>
  <si>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</si>
  <si>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</si>
  <si>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</si>
  <si>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</si>
  <si>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</si>
  <si>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</si>
  <si>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</si>
  <si>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</si>
  <si>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</si>
  <si>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</si>
  <si>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</si>
  <si>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</si>
  <si>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</si>
  <si>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</si>
  <si>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</si>
  <si>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</si>
  <si>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</si>
  <si>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</si>
  <si>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</si>
  <si>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</si>
  <si>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</si>
  <si>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</si>
  <si>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</si>
  <si>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</si>
  <si>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</si>
  <si>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</si>
  <si>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</si>
  <si>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</si>
  <si>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</si>
  <si>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</si>
  <si>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</si>
  <si>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</si>
  <si>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</si>
  <si>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</si>
  <si>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</si>
  <si>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</si>
  <si>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</si>
  <si>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</si>
  <si>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</si>
  <si>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</si>
  <si>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</si>
  <si>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</si>
  <si>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</si>
  <si>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</si>
  <si>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</si>
  <si>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</si>
  <si>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</si>
  <si>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</si>
  <si>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</si>
  <si>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</si>
  <si>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</si>
  <si>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</si>
  <si>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</si>
  <si>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</si>
  <si>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</si>
  <si>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</si>
  <si>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</si>
  <si>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</si>
  <si>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</si>
  <si>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</si>
  <si>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</si>
  <si>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</si>
  <si>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</si>
  <si>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</si>
  <si>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</si>
  <si>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</si>
  <si>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</si>
  <si>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</si>
  <si>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</si>
  <si>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</si>
  <si>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</si>
  <si>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</si>
  <si>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</si>
  <si>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</si>
  <si>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</si>
  <si>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</si>
  <si>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</si>
  <si>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</si>
  <si>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</si>
  <si>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</si>
  <si>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</si>
  <si>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</si>
  <si>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</si>
  <si>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</si>
  <si>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</si>
  <si>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</si>
  <si>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</si>
  <si>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</si>
  <si>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</si>
  <si>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</si>
  <si>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</si>
  <si>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</si>
  <si>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</si>
  <si>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</si>
  <si>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</si>
  <si>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</si>
  <si>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</si>
  <si>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</si>
  <si>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</si>
  <si>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</si>
  <si>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</si>
  <si>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</si>
  <si>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</si>
  <si>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</si>
  <si>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</si>
  <si>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</si>
  <si>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</si>
  <si>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</si>
  <si>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</si>
  <si>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</si>
  <si>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</si>
  <si>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</si>
  <si>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</si>
  <si>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</si>
  <si>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</si>
  <si>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</si>
  <si>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</si>
  <si>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</si>
  <si>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</si>
  <si>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</si>
  <si>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</si>
  <si>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</si>
  <si>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</si>
  <si>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</si>
  <si>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</si>
  <si>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</si>
  <si>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</si>
  <si>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</si>
  <si>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</si>
  <si>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</si>
  <si>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</si>
  <si>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</si>
  <si>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</si>
  <si>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</si>
  <si>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</si>
  <si>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</si>
  <si>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</si>
  <si>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</si>
  <si>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</si>
  <si>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</si>
  <si>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</si>
  <si>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</si>
  <si>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</si>
  <si>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</si>
  <si>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</si>
  <si>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</si>
  <si>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</si>
  <si>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</si>
  <si>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</si>
  <si>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</si>
  <si>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</si>
  <si>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</si>
  <si>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</si>
  <si>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</si>
  <si>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</si>
  <si>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</si>
  <si>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</si>
  <si>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</si>
  <si>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</si>
  <si>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</si>
  <si>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</si>
  <si>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</si>
  <si>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</si>
  <si>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</si>
  <si>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</si>
  <si>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</si>
  <si>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</si>
  <si>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</si>
  <si>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</si>
  <si>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</si>
  <si>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</si>
  <si>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</si>
  <si>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</si>
  <si>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</si>
  <si>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</si>
  <si>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</si>
  <si>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</si>
  <si>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</si>
  <si>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</si>
  <si>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</si>
  <si>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</si>
  <si>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</si>
  <si>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</si>
  <si>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</si>
  <si>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</si>
  <si>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</si>
  <si>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</si>
  <si>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</si>
  <si>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</si>
  <si>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</si>
  <si>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</si>
  <si>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</si>
  <si>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</si>
  <si>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</si>
  <si>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</si>
  <si>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</si>
  <si>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</si>
  <si>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</si>
  <si>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</si>
  <si>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</si>
  <si>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</si>
  <si>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</si>
  <si>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</si>
  <si>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</si>
  <si>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</si>
  <si>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</si>
  <si>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</si>
  <si>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</si>
  <si>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</si>
  <si>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</si>
  <si>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</si>
  <si>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</si>
  <si>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</si>
  <si>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</si>
  <si>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</si>
  <si>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</si>
  <si>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</si>
  <si>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</si>
  <si>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</si>
  <si>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</si>
  <si>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</si>
  <si>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</si>
  <si>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</si>
  <si>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</si>
  <si>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</si>
  <si>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</si>
  <si>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</si>
  <si>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</si>
  <si>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</si>
  <si>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</si>
  <si>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</si>
  <si>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</si>
  <si>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</si>
  <si>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</si>
  <si>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</si>
  <si>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</si>
  <si>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</si>
  <si>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</si>
  <si>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</si>
  <si>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</si>
  <si>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</si>
  <si>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</si>
  <si>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</si>
  <si>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</si>
  <si>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</si>
  <si>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</si>
  <si>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</si>
  <si>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</si>
  <si>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</si>
  <si>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</si>
  <si>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</si>
  <si>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</si>
  <si>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</si>
  <si>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</si>
  <si>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</si>
  <si>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</si>
  <si>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</si>
  <si>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</si>
  <si>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</si>
  <si>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</si>
  <si>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</si>
  <si>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</si>
  <si>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</si>
  <si>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</si>
  <si>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</si>
  <si>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</si>
  <si>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</si>
  <si>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</si>
  <si>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</si>
  <si>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</si>
  <si>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</si>
  <si>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</si>
  <si>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</si>
  <si>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</si>
  <si>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</si>
  <si>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</si>
  <si>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</si>
  <si>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</si>
  <si>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</si>
  <si>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</si>
  <si>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</si>
  <si>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</si>
  <si>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</si>
  <si>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</si>
  <si>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</si>
  <si>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</si>
  <si>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</si>
  <si>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</si>
  <si>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</si>
  <si>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</si>
  <si>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</si>
  <si>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</si>
  <si>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</si>
  <si>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</si>
  <si>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</si>
  <si>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</si>
  <si>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</si>
  <si>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</si>
  <si>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</si>
  <si>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</si>
  <si>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</si>
  <si>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</si>
  <si>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</si>
  <si>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</si>
  <si>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</si>
  <si>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</si>
  <si>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</si>
  <si>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</si>
  <si>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</si>
  <si>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</si>
  <si>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</si>
  <si>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</si>
  <si>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</si>
  <si>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</si>
  <si>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</si>
  <si>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</si>
  <si>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</si>
  <si>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</si>
  <si>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</si>
  <si>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</si>
  <si>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</si>
  <si>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</si>
  <si>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</si>
  <si>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</si>
  <si>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</si>
  <si>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</si>
  <si>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</si>
  <si>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</si>
  <si>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</si>
  <si>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</si>
  <si>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</si>
  <si>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</si>
  <si>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</si>
  <si>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</si>
  <si>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</si>
  <si>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</si>
  <si>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</si>
  <si>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</si>
  <si>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</si>
  <si>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</si>
  <si>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</si>
  <si>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</si>
  <si>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</si>
  <si>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</si>
  <si>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</si>
  <si>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</si>
  <si>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</si>
  <si>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</si>
  <si>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</si>
  <si>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</si>
  <si>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</si>
  <si>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</si>
  <si>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</si>
  <si>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</si>
  <si>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</si>
  <si>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</si>
  <si>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</si>
  <si>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</si>
  <si>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</si>
  <si>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</si>
  <si>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</si>
  <si>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</si>
  <si>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</si>
  <si>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</si>
  <si>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</si>
  <si>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</si>
  <si>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</si>
  <si>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</si>
  <si>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</si>
  <si>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</si>
  <si>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</si>
  <si>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</si>
  <si>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</si>
  <si>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</si>
  <si>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</si>
  <si>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</si>
  <si>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</si>
  <si>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</si>
  <si>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</si>
  <si>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</si>
  <si>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</si>
  <si>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</si>
  <si>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</si>
  <si>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</si>
  <si>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</si>
  <si>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</si>
  <si>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</si>
  <si>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</si>
  <si>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</si>
  <si>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</si>
  <si>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</si>
  <si>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</si>
  <si>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</si>
  <si>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</si>
  <si>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</si>
  <si>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</si>
  <si>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</si>
  <si>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</si>
  <si>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</si>
  <si>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</si>
  <si>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</si>
  <si>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</si>
  <si>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</si>
  <si>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</si>
  <si>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</si>
  <si>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</si>
  <si>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</si>
  <si>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</si>
  <si>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</si>
  <si>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</si>
  <si>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</si>
  <si>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</si>
  <si>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</si>
  <si>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</si>
  <si>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</si>
  <si>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</si>
  <si>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</si>
  <si>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</si>
  <si>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</si>
  <si>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</si>
  <si>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</si>
  <si>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</si>
  <si>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</si>
  <si>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</si>
  <si>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</si>
  <si>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</si>
  <si>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</si>
  <si>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</si>
  <si>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</si>
  <si>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</si>
  <si>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</si>
  <si>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</si>
  <si>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</si>
  <si>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</si>
  <si>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</si>
  <si>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</si>
  <si>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</si>
  <si>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</si>
  <si>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</si>
  <si>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</si>
  <si>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</si>
  <si>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</si>
  <si>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</si>
  <si>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</si>
  <si>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</si>
  <si>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</si>
  <si>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</si>
  <si>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</si>
  <si>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</si>
  <si>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</si>
  <si>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</si>
  <si>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</si>
  <si>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</si>
  <si>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</si>
  <si>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</si>
  <si>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</si>
  <si>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</si>
  <si>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</si>
  <si>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</si>
  <si>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</si>
  <si>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</si>
  <si>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</si>
  <si>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</si>
  <si>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</si>
  <si>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</si>
  <si>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</si>
  <si>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</si>
  <si>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</si>
  <si>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</si>
  <si>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</si>
  <si>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</si>
  <si>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</si>
  <si>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</si>
  <si>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</si>
  <si>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</si>
  <si>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</si>
  <si>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</si>
  <si>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</si>
  <si>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</si>
  <si>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</si>
  <si>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</si>
  <si>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</si>
  <si>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</si>
  <si>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</si>
  <si>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</si>
  <si>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</si>
  <si>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</si>
  <si>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</si>
  <si>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</si>
  <si>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</si>
  <si>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</si>
  <si>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</si>
  <si>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</si>
  <si>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</si>
  <si>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</si>
  <si>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</si>
  <si>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</si>
  <si>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</si>
  <si>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</si>
  <si>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</si>
  <si>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</si>
  <si>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</si>
  <si>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</si>
  <si>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</si>
  <si>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</si>
  <si>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</si>
  <si>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</si>
  <si>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</si>
  <si>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</si>
  <si>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</si>
  <si>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</si>
  <si>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</si>
  <si>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</si>
  <si>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</si>
  <si>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</si>
  <si>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</si>
  <si>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</si>
  <si>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</si>
  <si>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</si>
  <si>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</si>
  <si>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</si>
  <si>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</si>
  <si>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</si>
  <si>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</si>
  <si>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</si>
  <si>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</si>
  <si>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</si>
  <si>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</si>
  <si>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</si>
  <si>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</si>
  <si>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</si>
  <si>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</si>
  <si>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</si>
  <si>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</si>
  <si>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</si>
  <si>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</si>
  <si>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</si>
  <si>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</si>
  <si>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</si>
  <si>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</si>
  <si>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</si>
  <si>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</si>
  <si>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</si>
  <si>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</si>
  <si>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</si>
  <si>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</si>
  <si>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</si>
  <si>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</si>
  <si>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</si>
  <si>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</si>
  <si>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</si>
  <si>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</si>
  <si>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</si>
  <si>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</si>
  <si>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</si>
  <si>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</si>
  <si>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</si>
  <si>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</si>
  <si>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</si>
  <si>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</si>
  <si>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</si>
  <si>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</si>
  <si>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</si>
  <si>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</si>
  <si>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</si>
  <si>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</si>
  <si>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</si>
  <si>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</si>
  <si>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</si>
  <si>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</si>
  <si>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</si>
  <si>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</si>
  <si>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</si>
  <si>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</si>
  <si>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</si>
  <si>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</si>
  <si>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</si>
  <si>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</si>
  <si>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</si>
  <si>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</si>
  <si>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</si>
  <si>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</si>
  <si>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</si>
  <si>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</si>
  <si>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</si>
  <si>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</si>
  <si>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</si>
  <si>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</si>
  <si>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</si>
  <si>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</si>
  <si>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</si>
  <si>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</si>
  <si>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</si>
  <si>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</si>
  <si>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</si>
  <si>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</si>
  <si>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</si>
  <si>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</si>
  <si>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</si>
  <si>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</si>
  <si>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</si>
  <si>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</si>
  <si>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</si>
  <si>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</si>
  <si>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</si>
  <si>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</si>
  <si>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</si>
  <si>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</si>
  <si>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</si>
  <si>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</si>
  <si>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</si>
  <si>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</si>
  <si>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</si>
  <si>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</si>
  <si>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</si>
  <si>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</si>
  <si>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</si>
  <si>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</si>
  <si>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</si>
  <si>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</si>
  <si>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</si>
  <si>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</si>
  <si>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</si>
  <si>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</si>
  <si>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</si>
  <si>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</si>
  <si>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</si>
  <si>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</si>
  <si>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</si>
  <si>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</si>
  <si>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</si>
  <si>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</si>
  <si>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</si>
  <si>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</si>
  <si>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</si>
  <si>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</si>
  <si>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</si>
  <si>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</si>
  <si>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</si>
  <si>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</si>
  <si>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</si>
  <si>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</si>
  <si>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</si>
  <si>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</si>
  <si>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</si>
  <si>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</si>
  <si>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</si>
  <si>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</si>
  <si>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</si>
  <si>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</si>
  <si>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</si>
  <si>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</si>
  <si>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</si>
  <si>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</si>
  <si>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</si>
  <si>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</si>
  <si>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</si>
  <si>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</si>
  <si>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</si>
  <si>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</si>
  <si>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</si>
  <si>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</si>
  <si>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</si>
  <si>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</si>
  <si>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</si>
  <si>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</si>
  <si>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</si>
  <si>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</si>
  <si>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</si>
  <si>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</si>
  <si>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</si>
  <si>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</si>
  <si>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</si>
  <si>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</si>
  <si>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</si>
  <si>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</si>
  <si>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</si>
  <si>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</si>
  <si>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</si>
  <si>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</si>
  <si>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</si>
  <si>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</si>
  <si>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</si>
  <si>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</si>
  <si>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</si>
  <si>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</si>
  <si>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</si>
  <si>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</si>
  <si>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</si>
  <si>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</si>
  <si>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</si>
  <si>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</si>
  <si>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</si>
  <si>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</si>
  <si>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</si>
  <si>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</si>
  <si>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</si>
  <si>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</si>
  <si>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</si>
  <si>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</si>
  <si>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</si>
  <si>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</si>
  <si>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</si>
  <si>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</si>
  <si>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</si>
  <si>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</si>
  <si>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</si>
  <si>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</si>
  <si>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</si>
  <si>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</si>
  <si>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</si>
  <si>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</si>
  <si>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</si>
  <si>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</si>
  <si>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</si>
  <si>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</si>
  <si>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</si>
  <si>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</si>
  <si>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</si>
  <si>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</si>
  <si>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</si>
  <si>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</si>
  <si>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</si>
  <si>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</si>
  <si>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</si>
  <si>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</si>
  <si>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</si>
  <si>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</si>
  <si>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</si>
  <si>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</si>
  <si>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</si>
  <si>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</si>
  <si>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</si>
  <si>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</si>
  <si>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</si>
  <si>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</si>
  <si>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</si>
  <si>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</si>
  <si>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</si>
  <si>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</si>
  <si>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</si>
  <si>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</si>
  <si>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</si>
  <si>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</si>
  <si>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</si>
  <si>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</si>
  <si>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</si>
  <si>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</si>
  <si>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</si>
  <si>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</si>
  <si>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</si>
  <si>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</si>
  <si>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</si>
  <si>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</si>
  <si>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</si>
  <si>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</si>
  <si>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</si>
  <si>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</si>
  <si>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</si>
  <si>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</si>
  <si>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</si>
  <si>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</si>
  <si>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</si>
  <si>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</si>
  <si>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</si>
  <si>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</si>
  <si>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</si>
  <si>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</si>
  <si>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</si>
  <si>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</si>
  <si>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</si>
  <si>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</si>
  <si>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</si>
  <si>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</si>
  <si>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</si>
  <si>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</si>
  <si>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</si>
  <si>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</si>
  <si>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</si>
  <si>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</si>
  <si>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</si>
  <si>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</si>
  <si>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</si>
  <si>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</si>
  <si>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</si>
  <si>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</si>
  <si>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</si>
  <si>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</si>
  <si>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</si>
  <si>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</si>
  <si>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</si>
  <si>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</si>
  <si>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</si>
  <si>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</si>
  <si>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</si>
  <si>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</si>
  <si>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</si>
  <si>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</si>
  <si>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</si>
  <si>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</si>
  <si>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</si>
  <si>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</si>
  <si>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</si>
  <si>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</si>
  <si>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</si>
  <si>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</si>
  <si>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</si>
  <si>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</si>
  <si>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</si>
  <si>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</si>
  <si>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</si>
  <si>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</si>
  <si>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</si>
  <si>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</si>
  <si>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</si>
  <si>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</si>
  <si>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</si>
  <si>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</si>
  <si>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</si>
  <si>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</si>
  <si>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</si>
  <si>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</si>
  <si>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</si>
  <si>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</si>
  <si>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</si>
  <si>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</si>
  <si>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</si>
  <si>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</si>
  <si>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</si>
  <si>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</si>
  <si>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</si>
  <si>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</si>
  <si>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</si>
  <si>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</si>
  <si>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</si>
  <si>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</si>
  <si>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</si>
  <si>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</si>
  <si>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</si>
  <si>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</si>
  <si>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</si>
  <si>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</si>
  <si>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</si>
  <si>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</si>
  <si>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</si>
  <si>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</si>
  <si>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</si>
  <si>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</si>
  <si>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</si>
  <si>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</si>
  <si>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</si>
  <si>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</si>
  <si>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</si>
  <si>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</si>
  <si>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</si>
  <si>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</si>
  <si>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</si>
  <si>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</si>
  <si>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</si>
  <si>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</si>
  <si>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</si>
  <si>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</si>
  <si>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</si>
  <si>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</si>
  <si>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</si>
  <si>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</si>
  <si>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</si>
  <si>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</si>
  <si>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</si>
  <si>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</si>
  <si>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</si>
  <si>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</si>
  <si>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</si>
  <si>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</si>
  <si>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</si>
  <si>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</si>
  <si>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</si>
  <si>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</si>
  <si>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</si>
  <si>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</si>
  <si>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</si>
  <si>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</si>
  <si>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</si>
  <si>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</si>
  <si>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</si>
  <si>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</si>
  <si>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</si>
  <si>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</si>
  <si>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</si>
  <si>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</si>
  <si>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</si>
  <si>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</si>
  <si>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</si>
  <si>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</si>
  <si>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</si>
  <si>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</si>
  <si>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</si>
  <si>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</si>
  <si>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</si>
  <si>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</si>
  <si>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</si>
  <si>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</si>
  <si>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</si>
  <si>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</si>
  <si>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</si>
  <si>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</si>
  <si>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</si>
  <si>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</si>
  <si>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</si>
  <si>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</si>
  <si>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</si>
  <si>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</si>
  <si>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</si>
  <si>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</si>
  <si>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</si>
  <si>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</si>
  <si>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</si>
  <si>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</si>
  <si>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</si>
  <si>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</si>
  <si>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</si>
  <si>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</si>
  <si>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</si>
  <si>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</si>
  <si>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</si>
  <si>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</si>
  <si>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</si>
  <si>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</si>
  <si>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</si>
  <si>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</si>
  <si>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</si>
  <si>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</si>
  <si>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</si>
  <si>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</si>
  <si>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</si>
  <si>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</si>
  <si>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</si>
  <si>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</si>
  <si>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</si>
  <si>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</si>
  <si>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</si>
  <si>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</si>
  <si>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</si>
  <si>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</si>
  <si>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</si>
  <si>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</si>
  <si>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</si>
  <si>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</si>
  <si>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</si>
  <si>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</si>
  <si>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</si>
  <si>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</si>
  <si>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</si>
  <si>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</si>
  <si>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</si>
  <si>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</si>
  <si>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</si>
  <si>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</si>
  <si>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</si>
  <si>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</si>
  <si>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</si>
  <si>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</si>
  <si>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</si>
  <si>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</si>
  <si>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</si>
  <si>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</si>
  <si>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</si>
  <si>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</si>
  <si>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</si>
  <si>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</si>
  <si>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</si>
  <si>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</si>
  <si>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</si>
  <si>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</si>
  <si>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</si>
  <si>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</si>
  <si>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</si>
  <si>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</si>
  <si>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</si>
  <si>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</si>
  <si>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</si>
  <si>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</si>
  <si>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</si>
  <si>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</si>
  <si>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</si>
  <si>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</si>
  <si>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</si>
  <si>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</si>
  <si>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</si>
  <si>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</si>
  <si>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</si>
  <si>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</si>
  <si>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</si>
  <si>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</si>
  <si>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</si>
  <si>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</si>
  <si>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</si>
  <si>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</si>
  <si>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</si>
  <si>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</si>
  <si>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</si>
  <si>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</si>
  <si>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</si>
  <si>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</si>
  <si>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</si>
  <si>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</si>
  <si>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</si>
  <si>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</si>
  <si>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</si>
  <si>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</si>
  <si>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</si>
  <si>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</si>
  <si>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</si>
  <si>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</si>
  <si>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</si>
  <si>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</si>
  <si>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</si>
  <si>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</si>
  <si>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</si>
  <si>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</si>
  <si>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</si>
  <si>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</si>
  <si>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</si>
  <si>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</si>
  <si>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</si>
  <si>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</si>
  <si>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</si>
  <si>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</si>
  <si>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</si>
  <si>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</si>
  <si>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</si>
  <si>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</si>
  <si>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</si>
  <si>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</si>
  <si>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</si>
  <si>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</si>
  <si>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</si>
  <si>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</si>
  <si>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</si>
  <si>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</si>
  <si>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</si>
  <si>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</si>
  <si>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</si>
  <si>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</si>
  <si>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</si>
  <si>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</si>
  <si>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</si>
  <si>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</si>
  <si>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</si>
  <si>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</si>
  <si>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</si>
  <si>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</si>
  <si>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</si>
  <si>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</si>
  <si>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</si>
  <si>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</si>
  <si>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</si>
  <si>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</si>
  <si>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</si>
  <si>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</si>
  <si>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</si>
  <si>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</si>
  <si>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</si>
  <si>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</si>
  <si>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</si>
  <si>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</si>
  <si>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</si>
  <si>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</si>
  <si>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</si>
  <si>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</si>
  <si>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</si>
  <si>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</si>
  <si>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</si>
  <si>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</si>
  <si>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</si>
  <si>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</si>
  <si>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</si>
  <si>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</si>
  <si>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</si>
  <si>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</si>
  <si>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</si>
  <si>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</si>
  <si>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</si>
  <si>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</si>
  <si>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</si>
  <si>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</si>
  <si>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</si>
  <si>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</si>
  <si>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</si>
  <si>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</si>
  <si>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</si>
  <si>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</si>
  <si>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</si>
  <si>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</si>
  <si>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</si>
  <si>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</si>
  <si>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</si>
  <si>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</si>
  <si>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</si>
  <si>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</si>
  <si>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</si>
  <si>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</si>
  <si>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</si>
  <si>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</si>
  <si>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</si>
  <si>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</si>
  <si>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</si>
  <si>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</si>
  <si>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</si>
  <si>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</si>
  <si>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</si>
  <si>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</si>
  <si>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</si>
  <si>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</si>
  <si>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</si>
  <si>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</si>
  <si>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</si>
  <si>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</si>
  <si>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</si>
  <si>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</si>
  <si>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</si>
  <si>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</si>
  <si>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</si>
  <si>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</si>
  <si>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</si>
  <si>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</si>
  <si>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</si>
  <si>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</si>
  <si>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</si>
  <si>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</si>
  <si>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</si>
  <si>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</si>
  <si>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</si>
  <si>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</si>
  <si>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</si>
  <si>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</si>
  <si>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</si>
  <si>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</si>
  <si>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</si>
  <si>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</si>
  <si>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</si>
  <si>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</si>
  <si>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</si>
  <si>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</si>
  <si>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</si>
  <si>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</si>
  <si>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</si>
  <si>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</si>
  <si>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</si>
  <si>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</si>
  <si>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</si>
  <si>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</si>
  <si>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</si>
  <si>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</si>
  <si>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</si>
  <si>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</si>
  <si>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</si>
  <si>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</si>
  <si>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</si>
  <si>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</si>
  <si>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</si>
  <si>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</si>
  <si>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</si>
  <si>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</si>
  <si>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</si>
  <si>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</si>
  <si>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</si>
  <si>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</si>
  <si>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</si>
  <si>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</si>
  <si>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</si>
  <si>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</si>
  <si>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</si>
  <si>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</si>
  <si>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</si>
  <si>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</si>
  <si>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</si>
  <si>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</si>
  <si>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</si>
  <si>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</si>
  <si>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</si>
  <si>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</si>
  <si>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</si>
  <si>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</si>
  <si>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</si>
  <si>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</si>
  <si>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</si>
  <si>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</si>
  <si>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</si>
  <si>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</si>
  <si>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</si>
  <si>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</si>
  <si>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</si>
  <si>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</si>
  <si>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</si>
  <si>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</si>
  <si>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</si>
  <si>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</si>
  <si>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</si>
  <si>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</si>
  <si>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</si>
  <si>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</si>
  <si>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</si>
  <si>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</si>
  <si>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</si>
  <si>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</si>
  <si>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</si>
  <si>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</si>
  <si>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</si>
  <si>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</si>
  <si>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</si>
  <si>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</si>
  <si>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</si>
  <si>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</si>
  <si>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</si>
  <si>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</si>
  <si>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</si>
  <si>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</si>
  <si>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</si>
  <si>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</si>
  <si>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</si>
  <si>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</si>
  <si>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</si>
  <si>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</si>
  <si>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</si>
  <si>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</si>
  <si>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</si>
  <si>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</si>
  <si>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</si>
  <si>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</si>
  <si>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</si>
  <si>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</si>
  <si>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</si>
  <si>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</si>
  <si>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</si>
  <si>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</si>
  <si>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</si>
  <si>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</si>
  <si>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</si>
  <si>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</si>
  <si>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</si>
  <si>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</si>
  <si>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</si>
  <si>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</si>
  <si>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</si>
  <si>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</si>
  <si>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</si>
  <si>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</si>
  <si>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</si>
  <si>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</si>
  <si>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</si>
  <si>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</si>
  <si>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</si>
  <si>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</si>
  <si>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</si>
  <si>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</si>
  <si>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</si>
  <si>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</si>
  <si>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</si>
  <si>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</si>
  <si>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</si>
  <si>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</si>
  <si>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</si>
  <si>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</si>
  <si>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</si>
  <si>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</si>
  <si>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</si>
  <si>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</si>
  <si>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</si>
  <si>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</si>
  <si>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</si>
  <si>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</si>
  <si>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</si>
  <si>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</si>
  <si>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</si>
  <si>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</si>
  <si>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</si>
  <si>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</si>
  <si>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</si>
  <si>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</si>
  <si>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</si>
  <si>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</si>
  <si>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</si>
  <si>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</si>
  <si>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</si>
  <si>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</si>
  <si>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</si>
  <si>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</si>
  <si>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</si>
  <si>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</si>
  <si>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</si>
  <si>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</si>
  <si>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</si>
  <si>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</si>
  <si>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</si>
  <si>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</si>
  <si>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</si>
  <si>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</si>
  <si>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</si>
  <si>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</si>
  <si>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</si>
  <si>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</si>
  <si>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</si>
  <si>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</si>
  <si>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</si>
  <si>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</si>
  <si>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</si>
  <si>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</si>
  <si>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</si>
  <si>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</si>
  <si>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</si>
  <si>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</si>
  <si>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</si>
  <si>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</si>
  <si>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</si>
  <si>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</si>
  <si>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</si>
  <si>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</si>
  <si>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</si>
  <si>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</si>
  <si>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</si>
  <si>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</si>
  <si>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</si>
  <si>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</si>
  <si>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</si>
  <si>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</si>
  <si>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</si>
  <si>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</si>
  <si>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</si>
  <si>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</si>
  <si>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</si>
  <si>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</si>
  <si>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</si>
  <si>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</si>
  <si>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</si>
  <si>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</si>
  <si>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</si>
  <si>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</si>
  <si>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</si>
  <si>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</si>
  <si>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</si>
  <si>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</si>
  <si>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</si>
  <si>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</si>
  <si>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</si>
  <si>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</si>
  <si>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</si>
  <si>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</si>
  <si>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</si>
  <si>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</si>
  <si>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</si>
  <si>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</si>
  <si>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</si>
  <si>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</si>
  <si>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</si>
  <si>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</si>
  <si>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</si>
  <si>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</si>
  <si>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</si>
  <si>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</si>
  <si>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</si>
  <si>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</si>
  <si>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</si>
  <si>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</si>
  <si>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</si>
  <si>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</si>
  <si>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</si>
  <si>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</si>
  <si>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</si>
  <si>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</si>
  <si>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</si>
  <si>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</si>
  <si>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</si>
  <si>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</si>
  <si>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</si>
  <si>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</si>
  <si>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</si>
  <si>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</si>
  <si>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</si>
  <si>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</si>
  <si>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</si>
  <si>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</si>
  <si>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</si>
  <si>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</si>
  <si>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</si>
  <si>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</si>
  <si>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</si>
  <si>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</si>
  <si>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</si>
  <si>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</si>
  <si>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</si>
  <si>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</si>
  <si>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</si>
  <si>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</si>
  <si>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</si>
  <si>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</si>
  <si>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</si>
  <si>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</si>
  <si>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</si>
  <si>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</si>
  <si>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</si>
  <si>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</si>
  <si>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</si>
  <si>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</si>
  <si>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</si>
  <si>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</si>
  <si>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</si>
  <si>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</si>
  <si>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</si>
  <si>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</si>
  <si>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</si>
  <si>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</si>
  <si>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</si>
  <si>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</si>
  <si>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</si>
  <si>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</si>
  <si>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</si>
  <si>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</si>
  <si>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</si>
  <si>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</si>
  <si>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</si>
  <si>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</si>
  <si>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</si>
  <si>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</si>
  <si>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</si>
  <si>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</si>
  <si>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</si>
  <si>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</si>
  <si>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</si>
  <si>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</si>
  <si>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</si>
  <si>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</si>
  <si>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</si>
  <si>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</si>
  <si>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</si>
  <si>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</si>
  <si>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</si>
  <si>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</si>
  <si>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</si>
  <si>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</si>
  <si>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</si>
  <si>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</si>
  <si>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</si>
  <si>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</si>
  <si>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</si>
  <si>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</si>
  <si>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</si>
  <si>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</si>
  <si>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</si>
  <si>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</si>
  <si>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</si>
  <si>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</si>
  <si>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</si>
  <si>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</si>
  <si>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</si>
  <si>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</si>
  <si>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</si>
  <si>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</si>
  <si>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</si>
  <si>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</si>
  <si>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</si>
  <si>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</si>
  <si>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</si>
  <si>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</si>
  <si>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</si>
  <si>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</si>
  <si>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</si>
  <si>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</si>
  <si>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</si>
  <si>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</si>
  <si>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</si>
  <si>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</si>
  <si>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</si>
  <si>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</si>
  <si>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</si>
  <si>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</si>
  <si>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</si>
  <si>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</si>
  <si>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</si>
  <si>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</si>
  <si>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</si>
  <si>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</si>
  <si>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</si>
  <si>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</si>
  <si>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</si>
  <si>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</si>
  <si>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</si>
  <si>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</si>
  <si>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</si>
  <si>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</si>
  <si>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</si>
  <si>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</si>
  <si>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</si>
  <si>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</si>
  <si>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</si>
  <si>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</si>
  <si>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</si>
  <si>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</si>
  <si>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</si>
  <si>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</si>
  <si>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</si>
  <si>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</si>
  <si>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</si>
  <si>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</si>
  <si>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</si>
  <si>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</si>
  <si>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</si>
  <si>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</si>
  <si>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</si>
  <si>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</si>
  <si>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</si>
  <si>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</si>
  <si>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</si>
  <si>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</si>
  <si>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</si>
  <si>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</si>
  <si>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</si>
  <si>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</si>
  <si>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</si>
  <si>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</si>
  <si>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</si>
  <si>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</si>
  <si>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</si>
  <si>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</si>
  <si>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</si>
  <si>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</si>
  <si>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</si>
  <si>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</si>
  <si>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</si>
  <si>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</si>
  <si>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</si>
  <si>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</si>
  <si>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</si>
  <si>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</si>
  <si>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</si>
  <si>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</si>
  <si>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</si>
  <si>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</si>
  <si>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</si>
  <si>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</si>
  <si>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</si>
  <si>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</si>
  <si>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</si>
  <si>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</si>
  <si>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</si>
  <si>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</si>
  <si>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</si>
  <si>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</si>
  <si>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</si>
  <si>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</si>
  <si>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</si>
  <si>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</si>
  <si>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</si>
  <si>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</si>
  <si>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</si>
  <si>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</si>
  <si>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</si>
  <si>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</si>
  <si>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</si>
  <si>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</si>
  <si>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</si>
  <si>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</si>
  <si>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</si>
  <si>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</si>
  <si>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</si>
  <si>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</si>
  <si>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</si>
  <si>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</si>
  <si>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</si>
  <si>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</si>
  <si>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</si>
  <si>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</si>
  <si>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</si>
  <si>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</si>
  <si>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</si>
  <si>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</si>
  <si>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</si>
  <si>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</si>
  <si>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</si>
  <si>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</si>
  <si>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</si>
  <si>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</si>
  <si>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</si>
  <si>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</si>
  <si>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</si>
  <si>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</si>
  <si>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</si>
  <si>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</si>
  <si>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</si>
  <si>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</si>
  <si>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</si>
  <si>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</si>
  <si>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</si>
  <si>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</si>
  <si>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</si>
  <si>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</si>
  <si>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</si>
  <si>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</si>
  <si>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</si>
  <si>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</si>
  <si>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</si>
  <si>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</si>
  <si>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</si>
  <si>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</si>
  <si>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</si>
  <si>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</si>
  <si>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</si>
  <si>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</si>
  <si>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</si>
  <si>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</si>
  <si>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</si>
  <si>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</si>
  <si>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</si>
  <si>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</si>
  <si>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</si>
  <si>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</si>
  <si>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</si>
  <si>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</si>
  <si>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</si>
  <si>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</si>
  <si>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</si>
  <si>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</si>
  <si>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</si>
  <si>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</si>
  <si>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</si>
  <si>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</si>
  <si>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</si>
  <si>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</si>
  <si>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</si>
  <si>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</si>
  <si>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</si>
  <si>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</si>
  <si>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</si>
  <si>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</si>
  <si>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</si>
  <si>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</si>
  <si>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</si>
  <si>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</si>
  <si>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</si>
  <si>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</si>
  <si>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</si>
  <si>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</si>
  <si>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</si>
  <si>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</si>
  <si>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</si>
  <si>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</si>
  <si>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</si>
  <si>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</si>
  <si>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</si>
  <si>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</si>
  <si>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</si>
  <si>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</si>
  <si>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</si>
  <si>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</si>
  <si>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</si>
  <si>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</si>
  <si>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</si>
  <si>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</si>
  <si>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</si>
  <si>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</si>
  <si>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</si>
  <si>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</si>
  <si>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</si>
  <si>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</si>
  <si>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</si>
  <si>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</si>
  <si>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</si>
  <si>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</si>
  <si>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</si>
  <si>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</si>
  <si>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</si>
  <si>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</si>
  <si>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</si>
  <si>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</si>
  <si>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</si>
  <si>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</si>
  <si>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</si>
  <si>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</si>
  <si>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</si>
  <si>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</si>
  <si>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</si>
  <si>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</si>
  <si>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</si>
  <si>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</si>
  <si>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</si>
  <si>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</si>
  <si>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</si>
  <si>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</si>
  <si>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</si>
  <si>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</si>
  <si>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</si>
  <si>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</si>
  <si>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</si>
  <si>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</si>
  <si>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</si>
  <si>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</si>
  <si>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</si>
  <si>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</si>
  <si>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</si>
  <si>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</si>
  <si>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</si>
  <si>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</si>
  <si>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</si>
  <si>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</si>
  <si>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</si>
  <si>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</si>
  <si>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</si>
  <si>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</si>
  <si>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</si>
  <si>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</si>
  <si>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</si>
  <si>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</si>
  <si>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</si>
  <si>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</si>
  <si>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</si>
  <si>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</si>
  <si>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</si>
  <si>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</si>
  <si>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</si>
  <si>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</si>
  <si>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</si>
  <si>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</si>
  <si>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</si>
  <si>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</si>
  <si>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</si>
  <si>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</si>
  <si>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</si>
  <si>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</si>
  <si>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</si>
  <si>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</si>
  <si>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</si>
  <si>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</si>
  <si>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</si>
  <si>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</si>
  <si>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</si>
  <si>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</si>
  <si>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</si>
  <si>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</si>
  <si>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</si>
  <si>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</si>
  <si>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</si>
  <si>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</si>
  <si>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</si>
  <si>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</si>
  <si>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</si>
  <si>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</si>
  <si>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</si>
  <si>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</si>
  <si>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</si>
  <si>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</si>
  <si>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</si>
  <si>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</si>
  <si>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</si>
  <si>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</si>
  <si>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</si>
  <si>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</si>
  <si>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</si>
  <si>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</si>
  <si>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</si>
  <si>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</si>
  <si>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</si>
  <si>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</si>
  <si>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</si>
  <si>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</si>
  <si>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</si>
  <si>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</si>
  <si>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</si>
  <si>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</si>
  <si>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</si>
  <si>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</si>
  <si>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</si>
  <si>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</si>
  <si>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</si>
  <si>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</si>
  <si>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</si>
  <si>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</si>
  <si>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</si>
  <si>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</si>
  <si>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</si>
  <si>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</si>
  <si>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</si>
  <si>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</si>
  <si>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</si>
  <si>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</si>
  <si>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</si>
  <si>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</si>
  <si>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</si>
  <si>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</si>
  <si>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</si>
  <si>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</si>
  <si>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</si>
  <si>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</si>
  <si>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</si>
  <si>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</si>
  <si>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</si>
  <si>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</si>
  <si>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</si>
  <si>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</si>
  <si>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</si>
  <si>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</si>
  <si>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</si>
  <si>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</si>
  <si>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</si>
  <si>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</si>
  <si>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</si>
  <si>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</si>
  <si>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</si>
  <si>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</si>
  <si>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</si>
  <si>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</si>
  <si>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</si>
  <si>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</si>
  <si>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</si>
  <si>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</si>
  <si>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</si>
  <si>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</si>
  <si>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</si>
  <si>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</si>
  <si>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</si>
  <si>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</si>
  <si>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</si>
  <si>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</si>
  <si>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</si>
  <si>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</si>
  <si>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</si>
  <si>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</si>
  <si>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</si>
  <si>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</si>
  <si>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</si>
  <si>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</si>
  <si>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</si>
  <si>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</si>
  <si>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</si>
  <si>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</si>
  <si>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</si>
  <si>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</si>
  <si>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</si>
  <si>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</si>
  <si>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</si>
  <si>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</si>
  <si>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</si>
  <si>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</si>
  <si>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</si>
  <si>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</si>
  <si>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</si>
  <si>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</si>
  <si>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</si>
  <si>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</si>
  <si>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</si>
  <si>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</si>
  <si>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</si>
  <si>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</si>
  <si>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</si>
  <si>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</si>
  <si>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</si>
  <si>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</si>
  <si>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</si>
  <si>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</si>
  <si>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</si>
  <si>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</si>
  <si>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</si>
  <si>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</si>
  <si>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</si>
  <si>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</si>
  <si>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</si>
  <si>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</si>
  <si>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</si>
  <si>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</si>
  <si>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</si>
  <si>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</si>
  <si>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</si>
  <si>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</si>
  <si>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</si>
  <si>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</si>
  <si>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</si>
  <si>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</si>
  <si>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</si>
  <si>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</si>
  <si>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</si>
  <si>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</si>
  <si>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</si>
  <si>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</si>
  <si>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</si>
  <si>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</si>
  <si>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</si>
  <si>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</si>
  <si>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</si>
  <si>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</si>
  <si>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</si>
  <si>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</si>
  <si>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</si>
  <si>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</si>
  <si>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</si>
  <si>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</si>
  <si>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</si>
  <si>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</si>
  <si>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</si>
  <si>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</si>
  <si>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</si>
  <si>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</si>
  <si>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</si>
  <si>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</si>
  <si>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</si>
  <si>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</si>
  <si>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</si>
  <si>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</si>
  <si>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</si>
  <si>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</si>
  <si>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</si>
  <si>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</si>
  <si>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</si>
  <si>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</si>
  <si>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</si>
  <si>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</si>
  <si>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</si>
  <si>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</si>
  <si>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</si>
  <si>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</si>
  <si>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</si>
  <si>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</si>
  <si>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</si>
  <si>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</si>
  <si>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</si>
  <si>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</si>
  <si>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</si>
  <si>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</si>
  <si>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</si>
  <si>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</si>
  <si>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</si>
  <si>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</si>
  <si>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</si>
  <si>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</si>
  <si>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</si>
  <si>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</si>
  <si>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</si>
  <si>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</si>
  <si>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</si>
  <si>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</si>
  <si>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</si>
  <si>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</si>
  <si>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</si>
  <si>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</si>
  <si>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</si>
  <si>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</si>
  <si>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</si>
  <si>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</si>
  <si>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</si>
  <si>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</si>
  <si>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</si>
  <si>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</si>
  <si>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</si>
  <si>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</si>
  <si>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</si>
  <si>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</si>
  <si>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</si>
  <si>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</si>
  <si>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</si>
  <si>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</si>
  <si>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</si>
  <si>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</si>
  <si>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</si>
  <si>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</si>
  <si>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</si>
  <si>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</si>
  <si>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</si>
  <si>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</si>
  <si>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</si>
  <si>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</si>
  <si>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</si>
  <si>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</si>
  <si>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</si>
  <si>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</si>
  <si>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</si>
  <si>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</si>
  <si>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</si>
  <si>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</si>
  <si>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</si>
  <si>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</si>
  <si>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</si>
  <si>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</si>
  <si>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</si>
  <si>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</si>
  <si>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</si>
  <si>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</si>
  <si>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</si>
  <si>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</si>
  <si>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</si>
  <si>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</si>
  <si>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</si>
  <si>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</si>
  <si>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</si>
  <si>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</si>
  <si>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</si>
  <si>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</si>
  <si>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</si>
  <si>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</si>
  <si>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</si>
  <si>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</si>
  <si>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</si>
  <si>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</si>
  <si>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</si>
  <si>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</si>
  <si>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</si>
  <si>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</si>
  <si>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</si>
  <si>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</si>
  <si>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</si>
  <si>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</si>
  <si>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</si>
  <si>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</si>
  <si>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</si>
  <si>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</si>
  <si>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</si>
  <si>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</si>
  <si>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</si>
  <si>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</si>
  <si>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</si>
  <si>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</si>
  <si>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</si>
  <si>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</si>
  <si>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</si>
  <si>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</si>
  <si>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</si>
  <si>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</si>
  <si>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</si>
  <si>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</si>
  <si>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</si>
  <si>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</si>
  <si>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</si>
  <si>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</si>
  <si>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</si>
  <si>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</si>
  <si>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</si>
  <si>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</si>
  <si>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</si>
  <si>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</si>
  <si>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</si>
  <si>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</si>
  <si>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</si>
  <si>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</si>
  <si>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</si>
  <si>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</si>
  <si>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</si>
  <si>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</si>
  <si>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</si>
  <si>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</si>
  <si>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</si>
  <si>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</si>
  <si>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</si>
  <si>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</si>
  <si>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</si>
  <si>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</si>
  <si>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</si>
  <si>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</si>
  <si>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</si>
  <si>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</si>
  <si>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</si>
  <si>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</si>
  <si>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</si>
  <si>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</si>
  <si>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</si>
  <si>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</si>
  <si>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</si>
  <si>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</si>
  <si>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</si>
  <si>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</si>
  <si>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</si>
  <si>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</si>
  <si>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</si>
  <si>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</si>
  <si>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</si>
  <si>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</si>
  <si>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</si>
  <si>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</si>
  <si>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</si>
  <si>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</si>
  <si>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</si>
  <si>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</si>
  <si>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</si>
  <si>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</si>
  <si>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</si>
  <si>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</si>
  <si>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</si>
  <si>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</si>
  <si>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</si>
  <si>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</si>
  <si>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</si>
  <si>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</si>
  <si>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</si>
  <si>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</si>
  <si>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</si>
  <si>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</si>
  <si>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</si>
  <si>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</si>
  <si>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</si>
  <si>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</si>
  <si>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</si>
  <si>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</si>
  <si>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</si>
  <si>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</si>
  <si>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</si>
  <si>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</si>
  <si>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</si>
  <si>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</si>
  <si>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</si>
  <si>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</si>
  <si>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</si>
  <si>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</si>
  <si>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</si>
  <si>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</si>
  <si>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</si>
  <si>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</si>
  <si>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</si>
  <si>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</si>
  <si>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</si>
  <si>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</si>
  <si>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</si>
  <si>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</si>
  <si>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</si>
  <si>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</si>
  <si>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</si>
  <si>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</si>
  <si>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</si>
  <si>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</si>
  <si>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</si>
  <si>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</si>
  <si>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</si>
  <si>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</si>
  <si>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</si>
  <si>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</si>
  <si>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</si>
  <si>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</si>
  <si>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</si>
  <si>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</si>
  <si>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</si>
  <si>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</si>
  <si>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</si>
  <si>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</si>
  <si>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</si>
  <si>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</si>
  <si>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</si>
  <si>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</si>
  <si>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</si>
  <si>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</si>
  <si>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</si>
  <si>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</si>
  <si>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</si>
  <si>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</si>
  <si>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</si>
  <si>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</si>
  <si>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</si>
  <si>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</si>
  <si>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</si>
  <si>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</si>
  <si>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</si>
  <si>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</si>
  <si>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</si>
  <si>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</si>
  <si>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</si>
  <si>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</si>
  <si>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</si>
  <si>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</si>
  <si>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</si>
  <si>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</si>
  <si>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</si>
  <si>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</si>
  <si>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</si>
  <si>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</si>
  <si>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</si>
  <si>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</si>
  <si>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</si>
  <si>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</si>
  <si>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</si>
  <si>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</si>
  <si>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</si>
  <si>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</si>
  <si>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</si>
  <si>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</si>
  <si>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</si>
  <si>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</si>
  <si>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</si>
  <si>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</si>
  <si>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</si>
  <si>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</si>
  <si>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</si>
  <si>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</si>
  <si>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</si>
  <si>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</si>
  <si>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</si>
  <si>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</si>
  <si>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</si>
  <si>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</si>
  <si>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</si>
  <si>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</si>
  <si>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</si>
  <si>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</si>
  <si>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</si>
  <si>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</si>
  <si>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</si>
  <si>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</si>
  <si>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</si>
  <si>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</si>
  <si>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</si>
  <si>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</si>
  <si>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</si>
  <si>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</si>
  <si>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</si>
  <si>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</si>
  <si>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</si>
  <si>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</si>
  <si>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</si>
  <si>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</si>
  <si>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</si>
  <si>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</si>
  <si>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</si>
  <si>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</si>
  <si>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</si>
  <si>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</si>
  <si>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</si>
  <si>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</si>
  <si>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</si>
  <si>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</si>
  <si>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</si>
  <si>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</si>
  <si>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</si>
  <si>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</si>
  <si>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</si>
  <si>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</si>
  <si>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</si>
  <si>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</si>
  <si>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</si>
  <si>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</si>
  <si>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</si>
  <si>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</si>
  <si>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</si>
  <si>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</si>
  <si>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</si>
  <si>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</si>
  <si>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</si>
  <si>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</si>
  <si>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</si>
  <si>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</si>
  <si>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</si>
  <si>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</si>
  <si>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</si>
  <si>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</si>
  <si>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</si>
  <si>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</si>
  <si>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</si>
  <si>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</si>
  <si>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</si>
  <si>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</si>
  <si>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</si>
  <si>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</si>
  <si>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</si>
  <si>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</si>
  <si>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</si>
  <si>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</si>
  <si>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</si>
  <si>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</si>
  <si>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</si>
  <si>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</si>
  <si>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</si>
  <si>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</si>
  <si>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</si>
  <si>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</si>
  <si>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</si>
  <si>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</si>
  <si>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</si>
  <si>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</si>
  <si>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</si>
  <si>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</si>
  <si>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</si>
  <si>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</si>
  <si>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</si>
  <si>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</si>
  <si>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</si>
  <si>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</si>
  <si>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</si>
  <si>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</si>
  <si>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</si>
  <si>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</si>
  <si>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</si>
  <si>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</si>
  <si>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</si>
  <si>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</si>
  <si>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</si>
  <si>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</si>
  <si>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</si>
  <si>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</si>
  <si>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</si>
  <si>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</si>
  <si>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</si>
  <si>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</si>
  <si>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</si>
  <si>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</si>
  <si>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</si>
  <si>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</si>
  <si>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</si>
  <si>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</si>
  <si>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</si>
  <si>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</si>
  <si>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</si>
  <si>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</si>
  <si>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</si>
  <si>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</si>
  <si>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</si>
  <si>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</si>
  <si>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</si>
  <si>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</si>
  <si>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</si>
  <si>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</si>
  <si>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</si>
  <si>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</si>
  <si>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</si>
  <si>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</si>
  <si>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</si>
  <si>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</si>
  <si>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</si>
  <si>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</si>
  <si>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</si>
  <si>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</si>
  <si>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</si>
  <si>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</si>
  <si>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</si>
  <si>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</si>
  <si>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</si>
  <si>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</si>
  <si>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</si>
  <si>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</si>
  <si>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</si>
  <si>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</si>
  <si>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</si>
  <si>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</si>
  <si>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</si>
  <si>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</si>
  <si>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</si>
  <si>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</si>
  <si>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</si>
  <si>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</si>
  <si>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</si>
  <si>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</si>
  <si>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</si>
  <si>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</si>
  <si>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</si>
  <si>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</si>
  <si>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</si>
  <si>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</si>
  <si>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</si>
  <si>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</si>
  <si>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</si>
  <si>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</si>
  <si>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</si>
  <si>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</si>
  <si>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</si>
  <si>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</si>
  <si>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</si>
  <si>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</si>
  <si>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</si>
  <si>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</si>
  <si>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</si>
  <si>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</si>
  <si>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</si>
  <si>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</si>
  <si>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</si>
  <si>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</si>
  <si>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</si>
  <si>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</si>
  <si>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</si>
  <si>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</si>
  <si>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</si>
  <si>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</si>
  <si>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</si>
  <si>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</si>
  <si>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</si>
  <si>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</si>
  <si>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</si>
  <si>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</si>
  <si>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</si>
  <si>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</si>
  <si>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</si>
  <si>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</si>
  <si>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</si>
  <si>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</si>
  <si>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</si>
  <si>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</si>
  <si>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</si>
  <si>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</si>
  <si>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</si>
  <si>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</si>
  <si>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</si>
  <si>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</si>
  <si>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</si>
  <si>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</si>
  <si>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</si>
  <si>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</si>
  <si>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</si>
  <si>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</si>
  <si>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</si>
  <si>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</si>
  <si>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</si>
  <si>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</si>
  <si>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</si>
  <si>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</si>
  <si>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</si>
  <si>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</si>
  <si>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</si>
  <si>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</si>
  <si>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</si>
  <si>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</si>
  <si>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</si>
  <si>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</si>
  <si>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</si>
  <si>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</si>
  <si>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</si>
  <si>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</si>
  <si>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</si>
  <si>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</si>
  <si>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</si>
  <si>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</si>
  <si>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</si>
  <si>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</si>
  <si>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</si>
  <si>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</si>
  <si>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</si>
  <si>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</si>
  <si>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</si>
  <si>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</si>
  <si>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</si>
  <si>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</si>
  <si>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</si>
  <si>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</si>
  <si>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</si>
  <si>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</si>
  <si>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</si>
  <si>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</si>
  <si>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</si>
  <si>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</si>
  <si>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</si>
  <si>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</si>
  <si>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</si>
  <si>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</si>
  <si>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</si>
  <si>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</si>
  <si>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</si>
  <si>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</si>
  <si>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</si>
  <si>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</si>
  <si>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</si>
  <si>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</si>
  <si>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</si>
  <si>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</si>
  <si>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</si>
  <si>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</si>
  <si>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</si>
  <si>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</si>
  <si>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</si>
  <si>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</si>
  <si>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</si>
  <si>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</si>
  <si>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</si>
  <si>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</si>
  <si>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</si>
  <si>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</si>
  <si>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</si>
  <si>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</si>
  <si>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</si>
  <si>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</si>
  <si>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</si>
  <si>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</si>
  <si>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</si>
  <si>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</si>
  <si>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</si>
  <si>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</si>
  <si>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</si>
  <si>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</si>
  <si>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</si>
  <si>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</si>
  <si>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</si>
  <si>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</si>
  <si>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</si>
  <si>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</si>
  <si>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</si>
  <si>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</si>
  <si>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</si>
  <si>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</si>
  <si>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</si>
  <si>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</si>
  <si>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</si>
  <si>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</si>
  <si>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</si>
  <si>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</si>
  <si>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</si>
  <si>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</si>
  <si>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</si>
  <si>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</si>
  <si>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</si>
  <si>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</si>
  <si>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</si>
  <si>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</si>
  <si>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</si>
  <si>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</si>
  <si>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</si>
  <si>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</si>
  <si>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</si>
  <si>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</si>
  <si>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</si>
  <si>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</si>
  <si>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</si>
  <si>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</si>
  <si>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</si>
  <si>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</si>
  <si>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</si>
  <si>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</si>
  <si>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</si>
  <si>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</si>
  <si>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</si>
  <si>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</si>
  <si>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</si>
  <si>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</si>
  <si>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</si>
  <si>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</si>
  <si>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</si>
  <si>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</si>
  <si>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</si>
  <si>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</si>
  <si>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</si>
  <si>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</si>
  <si>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</si>
  <si>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</si>
  <si>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</si>
  <si>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</si>
  <si>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</si>
  <si>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</si>
  <si>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</si>
  <si>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</si>
  <si>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</si>
  <si>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</si>
  <si>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</si>
  <si>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</si>
  <si>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</si>
  <si>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</si>
  <si>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</si>
  <si>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</si>
  <si>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</si>
  <si>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</si>
  <si>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</si>
  <si>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</si>
  <si>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</si>
  <si>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</si>
  <si>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</si>
  <si>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</si>
  <si>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</si>
  <si>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</si>
  <si>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</si>
  <si>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</si>
  <si>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</si>
  <si>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</si>
  <si>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</si>
  <si>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</si>
  <si>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</si>
  <si>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</si>
  <si>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</si>
  <si>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</si>
  <si>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</si>
  <si>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</si>
  <si>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</si>
  <si>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</si>
  <si>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</si>
  <si>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</si>
  <si>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</si>
  <si>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</si>
  <si>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</si>
  <si>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</si>
  <si>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</si>
  <si>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</si>
  <si>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</si>
  <si>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</si>
  <si>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</si>
  <si>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</si>
  <si>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</si>
  <si>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</si>
  <si>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</si>
  <si>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</si>
  <si>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</si>
  <si>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</si>
  <si>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</si>
  <si>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</si>
  <si>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</si>
  <si>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</si>
  <si>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</si>
  <si>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</si>
  <si>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</si>
  <si>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</si>
  <si>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</si>
  <si>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</si>
  <si>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</si>
  <si>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</si>
  <si>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</si>
  <si>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</si>
  <si>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</si>
  <si>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</si>
  <si>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</si>
  <si>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</si>
  <si>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</si>
  <si>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</si>
  <si>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</si>
  <si>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</si>
  <si>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</si>
  <si>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</si>
  <si>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</si>
  <si>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</si>
  <si>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</si>
  <si>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</si>
  <si>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</si>
  <si>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</si>
  <si>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</si>
  <si>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</si>
  <si>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</si>
  <si>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</si>
  <si>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</si>
  <si>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</si>
  <si>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</si>
  <si>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</si>
  <si>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</si>
  <si>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</si>
  <si>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</si>
  <si>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</si>
  <si>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</si>
  <si>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</si>
  <si>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</si>
  <si>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</si>
  <si>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</si>
  <si>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</si>
  <si>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</si>
  <si>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</si>
  <si>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</si>
  <si>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</si>
  <si>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</si>
  <si>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</si>
  <si>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</si>
  <si>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</si>
  <si>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</si>
  <si>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</si>
  <si>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</si>
  <si>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</si>
  <si>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</si>
  <si>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</si>
  <si>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</si>
  <si>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</si>
  <si>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</si>
  <si>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</si>
  <si>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</si>
  <si>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</si>
  <si>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</si>
  <si>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</si>
  <si>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</si>
  <si>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</si>
  <si>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</si>
  <si>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</si>
  <si>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</si>
  <si>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</si>
  <si>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</si>
  <si>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</si>
  <si>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</si>
  <si>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</si>
  <si>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</si>
  <si>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</si>
  <si>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</si>
  <si>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</si>
  <si>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</si>
  <si>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</si>
  <si>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</si>
  <si>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</si>
  <si>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</si>
  <si>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</si>
  <si>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</si>
  <si>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</si>
  <si>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</si>
  <si>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</si>
  <si>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</si>
  <si>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</si>
  <si>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</si>
  <si>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</si>
  <si>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</si>
  <si>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</si>
  <si>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</si>
  <si>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</si>
  <si>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</si>
  <si>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</si>
  <si>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</si>
  <si>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</si>
  <si>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</si>
  <si>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</si>
  <si>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</si>
  <si>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</si>
  <si>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</si>
  <si>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</si>
  <si>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</si>
  <si>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</si>
  <si>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</si>
  <si>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</si>
  <si>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</si>
  <si>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</si>
  <si>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</si>
  <si>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</si>
  <si>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</si>
  <si>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</si>
  <si>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</si>
  <si>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</si>
  <si>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</si>
  <si>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</si>
  <si>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</si>
  <si>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</si>
  <si>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</si>
  <si>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</si>
  <si>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</si>
  <si>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</si>
  <si>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</si>
  <si>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</si>
  <si>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</si>
  <si>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</si>
  <si>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</si>
  <si>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</si>
  <si>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</si>
  <si>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</si>
  <si>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</si>
  <si>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</si>
  <si>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</si>
  <si>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</si>
  <si>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</si>
  <si>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</si>
  <si>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</si>
  <si>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</si>
  <si>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</si>
  <si>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</si>
  <si>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</si>
  <si>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</si>
  <si>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</si>
  <si>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</si>
  <si>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</si>
  <si>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</si>
  <si>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</si>
  <si>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</si>
  <si>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</si>
  <si>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</si>
  <si>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</si>
  <si>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</si>
  <si>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</si>
  <si>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</si>
  <si>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</si>
  <si>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</si>
  <si>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</si>
  <si>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</si>
  <si>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</si>
  <si>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</si>
  <si>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</si>
  <si>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</si>
  <si>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</si>
  <si>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</si>
  <si>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</si>
  <si>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</si>
  <si>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</si>
  <si>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</si>
  <si>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</si>
  <si>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</si>
  <si>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</si>
  <si>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</si>
  <si>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</si>
  <si>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</si>
  <si>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</si>
  <si>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</si>
  <si>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</si>
  <si>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</si>
  <si>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</si>
  <si>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</si>
  <si>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</si>
  <si>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</si>
  <si>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</si>
  <si>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</si>
  <si>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</si>
  <si>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</si>
  <si>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</si>
  <si>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</si>
  <si>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</si>
  <si>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</si>
  <si>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</si>
  <si>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</si>
  <si>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</si>
  <si>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</si>
  <si>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</si>
  <si>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</si>
  <si>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</si>
  <si>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</si>
  <si>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</si>
  <si>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</si>
  <si>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</si>
  <si>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</si>
  <si>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</si>
  <si>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</si>
  <si>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</si>
  <si>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</si>
  <si>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</si>
  <si>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</si>
  <si>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</si>
  <si>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</si>
  <si>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</si>
  <si>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</si>
  <si>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</si>
  <si>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</si>
  <si>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</si>
  <si>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</si>
  <si>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</si>
  <si>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</si>
  <si>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</si>
  <si>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</si>
  <si>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</si>
  <si>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</si>
  <si>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</si>
  <si>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</si>
  <si>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</si>
  <si>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</si>
  <si>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</si>
  <si>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</si>
  <si>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</si>
  <si>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</si>
  <si>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</si>
  <si>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</si>
  <si>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</si>
  <si>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</si>
  <si>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</si>
  <si>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</si>
  <si>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</si>
  <si>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</si>
  <si>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</si>
  <si>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</si>
  <si>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</si>
  <si>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</si>
  <si>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</si>
  <si>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</si>
  <si>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</si>
  <si>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</si>
  <si>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</si>
  <si>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</si>
  <si>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</si>
  <si>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</si>
  <si>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</si>
  <si>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</si>
  <si>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</si>
  <si>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</si>
  <si>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</si>
  <si>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</si>
  <si>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</si>
  <si>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</si>
  <si>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</si>
  <si>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</si>
  <si>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</si>
  <si>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</si>
  <si>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</si>
  <si>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</si>
  <si>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</si>
  <si>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</si>
  <si>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</si>
  <si>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</si>
  <si>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</si>
  <si>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</si>
  <si>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</si>
  <si>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</si>
  <si>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</si>
  <si>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</si>
  <si>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</si>
  <si>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</si>
  <si>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</si>
  <si>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</si>
  <si>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</si>
  <si>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</si>
  <si>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</si>
  <si>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</si>
  <si>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</si>
  <si>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</si>
  <si>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</si>
  <si>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</si>
  <si>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</si>
  <si>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</si>
  <si>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</si>
  <si>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</si>
  <si>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</si>
  <si>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</si>
  <si>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</si>
  <si>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</si>
  <si>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</si>
  <si>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</si>
  <si>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</si>
  <si>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</si>
  <si>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</si>
  <si>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</si>
  <si>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</si>
  <si>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</si>
  <si>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</si>
  <si>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</si>
  <si>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</si>
  <si>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</si>
  <si>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</si>
  <si>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</si>
  <si>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</si>
  <si>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</si>
  <si>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</si>
  <si>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</si>
  <si>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</si>
  <si>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</si>
  <si>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</si>
  <si>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</si>
  <si>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</si>
  <si>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</si>
  <si>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</si>
  <si>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</si>
  <si>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</si>
  <si>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</si>
  <si>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</si>
  <si>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</si>
  <si>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</si>
  <si>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</si>
  <si>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</si>
  <si>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</si>
  <si>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</si>
  <si>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</si>
  <si>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</si>
  <si>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</si>
  <si>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</si>
  <si>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</si>
  <si>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</si>
  <si>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</si>
  <si>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</si>
  <si>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</si>
  <si>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</si>
  <si>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</si>
  <si>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</si>
  <si>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</si>
  <si>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</si>
  <si>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</si>
  <si>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</si>
  <si>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</si>
  <si>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</si>
  <si>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</si>
  <si>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</si>
  <si>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</si>
  <si>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</si>
  <si>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</si>
  <si>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</si>
  <si>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</si>
  <si>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</si>
  <si>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</si>
  <si>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</si>
  <si>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</si>
  <si>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</si>
  <si>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</si>
  <si>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</si>
  <si>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</si>
  <si>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</si>
  <si>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</si>
  <si>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</si>
  <si>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</si>
  <si>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</si>
  <si>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</si>
  <si>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</si>
  <si>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</si>
  <si>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</si>
  <si>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</si>
  <si>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</si>
  <si>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</si>
  <si>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</si>
  <si>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</si>
  <si>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</si>
  <si>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</si>
  <si>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</si>
  <si>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</si>
  <si>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</si>
  <si>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</si>
  <si>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</si>
  <si>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</si>
  <si>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</si>
  <si>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</si>
  <si>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</si>
  <si>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</si>
  <si>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</si>
  <si>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</si>
  <si>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</si>
  <si>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</si>
  <si>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</si>
  <si>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</si>
  <si>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</si>
  <si>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</si>
  <si>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</si>
  <si>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</si>
  <si>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</si>
  <si>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</si>
  <si>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</si>
  <si>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</si>
  <si>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</si>
  <si>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</si>
  <si>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</si>
  <si>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</si>
  <si>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</si>
  <si>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</si>
  <si>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</si>
  <si>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</si>
  <si>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</si>
  <si>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</si>
  <si>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</si>
  <si>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</si>
  <si>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</si>
  <si>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</si>
  <si>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</si>
  <si>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</si>
  <si>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</si>
  <si>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</si>
  <si>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</si>
  <si>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</si>
  <si>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</si>
  <si>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</si>
  <si>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</si>
  <si>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</si>
  <si>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</si>
  <si>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</si>
  <si>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</si>
  <si>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</si>
  <si>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</si>
  <si>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</si>
  <si>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</si>
  <si>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</si>
  <si>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</si>
  <si>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</si>
  <si>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</si>
  <si>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</si>
  <si>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</si>
  <si>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</si>
  <si>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</si>
  <si>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</si>
  <si>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</si>
  <si>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</si>
  <si>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</si>
  <si>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</si>
  <si>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</si>
  <si>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</si>
  <si>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</si>
  <si>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</si>
  <si>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</si>
  <si>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</si>
  <si>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</si>
  <si>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</si>
  <si>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</si>
  <si>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</si>
  <si>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</si>
  <si>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</si>
  <si>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</si>
  <si>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</si>
  <si>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</si>
  <si>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</si>
  <si>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</si>
  <si>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</si>
  <si>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</si>
  <si>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</si>
  <si>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</si>
  <si>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</si>
  <si>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</si>
  <si>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</si>
  <si>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</si>
  <si>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</si>
  <si>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</si>
  <si>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</si>
  <si>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</si>
  <si>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</si>
  <si>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</si>
  <si>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</si>
  <si>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</si>
  <si>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</si>
  <si>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</si>
  <si>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</si>
  <si>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</si>
  <si>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</si>
  <si>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</si>
  <si>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</si>
  <si>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</si>
  <si>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</si>
  <si>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</si>
  <si>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</si>
  <si>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</si>
  <si>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</si>
  <si>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</si>
  <si>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</si>
  <si>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</si>
  <si>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</si>
  <si>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</si>
  <si>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</si>
  <si>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</si>
  <si>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</si>
  <si>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</si>
  <si>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</si>
  <si>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</si>
  <si>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</si>
  <si>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</si>
  <si>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</si>
  <si>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</si>
  <si>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</si>
  <si>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</si>
  <si>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</si>
  <si>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</si>
  <si>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</si>
  <si>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</si>
  <si>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</si>
  <si>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</si>
  <si>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</si>
  <si>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</si>
  <si>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</si>
  <si>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</si>
  <si>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</si>
  <si>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</si>
  <si>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</si>
  <si>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</si>
  <si>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</si>
  <si>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</si>
  <si>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</si>
  <si>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</si>
  <si>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</si>
  <si>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</si>
  <si>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</si>
  <si>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</si>
  <si>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</si>
  <si>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</si>
  <si>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</si>
  <si>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</si>
  <si>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</si>
  <si>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</si>
  <si>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</si>
  <si>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</si>
  <si>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</si>
  <si>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</si>
  <si>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</si>
  <si>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</si>
  <si>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</si>
  <si>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</si>
  <si>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</si>
  <si>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</si>
  <si>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</si>
  <si>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</si>
  <si>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</si>
  <si>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</si>
  <si>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</si>
  <si>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</si>
  <si>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</si>
  <si>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</si>
  <si>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</si>
  <si>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</si>
  <si>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</si>
  <si>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</si>
  <si>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</si>
  <si>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</si>
  <si>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</si>
  <si>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</si>
  <si>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</si>
  <si>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</si>
  <si>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</si>
  <si>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</si>
  <si>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</si>
  <si>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</si>
  <si>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</si>
  <si>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</si>
  <si>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</si>
  <si>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</si>
  <si>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</si>
  <si>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</si>
  <si>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</si>
  <si>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</si>
  <si>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</si>
  <si>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</si>
  <si>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</si>
  <si>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</si>
  <si>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</si>
  <si>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</si>
  <si>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</si>
  <si>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</si>
  <si>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</si>
  <si>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</si>
  <si>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</si>
  <si>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</si>
  <si>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</si>
  <si>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</si>
  <si>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</si>
  <si>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</si>
  <si>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</si>
  <si>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</si>
  <si>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</si>
  <si>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</si>
  <si>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</si>
  <si>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</si>
  <si>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</si>
  <si>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</si>
  <si>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</si>
  <si>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</si>
  <si>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</si>
  <si>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</si>
  <si>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</si>
  <si>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</si>
  <si>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</si>
  <si>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</si>
  <si>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</si>
  <si>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</si>
  <si>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</si>
  <si>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</si>
  <si>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</si>
  <si>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</si>
  <si>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</si>
  <si>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</si>
  <si>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</si>
  <si>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</si>
  <si>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</si>
  <si>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</si>
  <si>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</si>
  <si>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</si>
  <si>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</si>
  <si>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</si>
  <si>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</si>
  <si>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</si>
  <si>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</si>
  <si>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</si>
  <si>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</si>
  <si>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</si>
  <si>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</si>
  <si>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</si>
  <si>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</si>
  <si>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</si>
  <si>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</si>
  <si>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</si>
  <si>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</si>
  <si>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</si>
  <si>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</si>
  <si>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</si>
  <si>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</si>
  <si>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</si>
  <si>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</si>
  <si>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</si>
  <si>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</si>
  <si>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</si>
  <si>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</si>
  <si>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</si>
  <si>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</si>
  <si>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</si>
  <si>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</si>
  <si>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</si>
  <si>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</si>
  <si>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</si>
  <si>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</si>
  <si>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</si>
  <si>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</si>
  <si>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</si>
  <si>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</si>
  <si>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</si>
  <si>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</si>
  <si>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</si>
  <si>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</si>
  <si>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</si>
  <si>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</si>
  <si>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</si>
  <si>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</si>
  <si>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</si>
  <si>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</si>
  <si>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</si>
  <si>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</si>
  <si>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</si>
  <si>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</si>
  <si>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</si>
  <si>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</si>
  <si>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</si>
  <si>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</si>
  <si>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</si>
  <si>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</si>
  <si>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</si>
  <si>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</si>
  <si>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</si>
  <si>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</si>
  <si>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</si>
  <si>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</si>
  <si>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</si>
  <si>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</si>
  <si>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</si>
  <si>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</si>
  <si>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</si>
  <si>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</si>
  <si>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</si>
  <si>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</si>
  <si>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</si>
  <si>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</si>
  <si>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</si>
  <si>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</si>
  <si>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</si>
  <si>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</si>
  <si>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</si>
  <si>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</si>
  <si>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</si>
  <si>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</si>
  <si>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</si>
  <si>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</si>
  <si>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</si>
  <si>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</si>
  <si>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</si>
  <si>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</si>
  <si>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</si>
  <si>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</si>
  <si>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</si>
  <si>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</si>
  <si>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</si>
  <si>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</si>
  <si>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</si>
  <si>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</si>
  <si>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</si>
  <si>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</si>
  <si>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</si>
  <si>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</si>
  <si>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</si>
  <si>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</si>
  <si>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</si>
  <si>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</si>
  <si>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</si>
  <si>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</si>
  <si>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</si>
  <si>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</si>
  <si>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</si>
  <si>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</si>
  <si>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</si>
  <si>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</si>
  <si>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</si>
  <si>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</si>
  <si>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</si>
  <si>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</si>
  <si>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</si>
  <si>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</si>
  <si>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</si>
  <si>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</si>
  <si>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</si>
  <si>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</si>
  <si>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</si>
  <si>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</si>
  <si>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</si>
  <si>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</si>
  <si>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</si>
  <si>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</si>
  <si>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</si>
  <si>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</si>
  <si>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</si>
  <si>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</si>
  <si>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</si>
  <si>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</si>
  <si>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</si>
  <si>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</si>
  <si>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</si>
  <si>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</si>
  <si>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</si>
  <si>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</si>
  <si>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</si>
  <si>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</si>
  <si>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</si>
  <si>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</si>
  <si>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</si>
  <si>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</si>
  <si>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</si>
  <si>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</si>
  <si>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</si>
  <si>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</si>
  <si>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</si>
  <si>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</si>
  <si>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</si>
  <si>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</si>
  <si>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</si>
  <si>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</si>
  <si>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</si>
  <si>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</si>
  <si>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</si>
  <si>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</si>
  <si>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</si>
  <si>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</si>
  <si>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</si>
  <si>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</si>
  <si>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</si>
  <si>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</si>
  <si>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</si>
  <si>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</si>
  <si>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</si>
  <si>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</si>
  <si>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</si>
  <si>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</si>
  <si>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</si>
  <si>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</si>
  <si>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</si>
  <si>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</si>
  <si>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</si>
  <si>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</si>
  <si>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</si>
  <si>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</si>
  <si>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</si>
  <si>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</si>
  <si>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</si>
  <si>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</si>
  <si>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</si>
  <si>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</si>
  <si>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</si>
  <si>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</si>
  <si>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</si>
  <si>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</si>
  <si>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</si>
  <si>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</si>
  <si>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</si>
  <si>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</si>
  <si>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</si>
  <si>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</si>
  <si>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</si>
  <si>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</si>
  <si>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</si>
  <si>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</si>
  <si>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</si>
  <si>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</si>
  <si>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</si>
  <si>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</si>
  <si>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</si>
  <si>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</si>
  <si>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</si>
  <si>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</si>
  <si>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</si>
  <si>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</si>
  <si>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</si>
  <si>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</si>
  <si>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</si>
  <si>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</si>
  <si>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</si>
  <si>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</si>
  <si>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</si>
  <si>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</si>
  <si>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</si>
  <si>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</si>
  <si>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</si>
  <si>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</si>
  <si>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</si>
  <si>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</si>
  <si>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</si>
  <si>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</si>
  <si>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</si>
  <si>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</si>
  <si>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</si>
  <si>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</si>
  <si>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</si>
  <si>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</si>
  <si>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</si>
  <si>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</si>
  <si>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</si>
  <si>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</si>
  <si>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</si>
  <si>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</si>
  <si>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</si>
  <si>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</si>
  <si>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</si>
  <si>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</si>
  <si>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</si>
  <si>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</si>
  <si>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</si>
  <si>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</si>
  <si>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</si>
  <si>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</si>
  <si>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</si>
  <si>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</si>
  <si>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</si>
  <si>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</si>
  <si>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</si>
  <si>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</si>
  <si>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</si>
  <si>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</si>
  <si>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</si>
  <si>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</si>
  <si>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</si>
  <si>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</si>
  <si>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</si>
  <si>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</si>
  <si>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</si>
  <si>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</si>
  <si>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</si>
  <si>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</si>
  <si>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</si>
  <si>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</si>
  <si>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</si>
  <si>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</si>
  <si>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</si>
  <si>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</si>
  <si>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</si>
  <si>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</si>
  <si>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</si>
  <si>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</si>
  <si>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</si>
  <si>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</si>
  <si>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</si>
  <si>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</si>
  <si>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</si>
  <si>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</si>
  <si>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</si>
  <si>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</si>
  <si>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</si>
  <si>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</si>
  <si>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</si>
  <si>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</si>
  <si>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</si>
  <si>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</si>
  <si>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</si>
  <si>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</si>
  <si>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</si>
  <si>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</si>
  <si>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</si>
  <si>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</si>
  <si>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</si>
  <si>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</si>
  <si>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</si>
  <si>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</si>
  <si>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</si>
  <si>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</si>
  <si>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</si>
  <si>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</si>
  <si>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</si>
  <si>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</si>
  <si>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</si>
  <si>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</si>
  <si>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</si>
  <si>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</si>
  <si>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</si>
  <si>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</si>
  <si>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</si>
  <si>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</si>
  <si>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</si>
  <si>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</si>
  <si>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</si>
  <si>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</si>
  <si>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</si>
  <si>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</si>
  <si>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</si>
  <si>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</si>
  <si>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</si>
  <si>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</si>
  <si>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</si>
  <si>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</si>
  <si>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</si>
  <si>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</si>
  <si>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</si>
  <si>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</si>
  <si>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</si>
  <si>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</si>
  <si>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</si>
  <si>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</si>
  <si>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</si>
  <si>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</si>
  <si>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</si>
  <si>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</si>
  <si>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</si>
  <si>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</si>
  <si>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</si>
  <si>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</si>
  <si>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</si>
  <si>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</si>
  <si>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</si>
  <si>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</si>
  <si>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</si>
  <si>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</si>
  <si>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</si>
  <si>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</si>
  <si>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</si>
  <si>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</si>
  <si>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</si>
  <si>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</si>
  <si>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</si>
  <si>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</si>
  <si>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</si>
  <si>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</si>
  <si>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</si>
  <si>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</si>
  <si>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</si>
  <si>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</si>
  <si>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</si>
  <si>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</si>
  <si>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</si>
  <si>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</si>
  <si>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</si>
  <si>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</si>
  <si>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</si>
  <si>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</si>
  <si>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</si>
  <si>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</si>
  <si>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</si>
  <si>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</si>
  <si>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</si>
  <si>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</si>
  <si>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</si>
  <si>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</si>
  <si>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</si>
  <si>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</si>
  <si>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</si>
  <si>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</si>
  <si>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</si>
  <si>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</si>
  <si>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</si>
  <si>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</si>
  <si>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</si>
  <si>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</si>
  <si>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</si>
  <si>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</si>
  <si>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</si>
  <si>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</si>
  <si>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</si>
  <si>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</si>
  <si>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</si>
  <si>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</si>
  <si>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</si>
  <si>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</si>
  <si>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</si>
  <si>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</si>
  <si>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</si>
  <si>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</si>
  <si>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</si>
  <si>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</si>
  <si>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</si>
  <si>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</si>
  <si>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</si>
  <si>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</si>
  <si>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</si>
  <si>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</si>
  <si>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</si>
  <si>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</si>
  <si>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</si>
  <si>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</si>
  <si>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</si>
  <si>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</si>
  <si>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</si>
  <si>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</si>
  <si>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</si>
  <si>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</si>
  <si>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</si>
  <si>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</si>
  <si>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</si>
  <si>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</si>
  <si>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</si>
  <si>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</si>
  <si>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</si>
  <si>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</si>
  <si>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</si>
  <si>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</si>
  <si>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</si>
  <si>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</si>
  <si>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</si>
  <si>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</si>
  <si>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</si>
  <si>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</si>
  <si>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</si>
  <si>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</si>
  <si>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</si>
  <si>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</si>
  <si>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</si>
  <si>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</si>
  <si>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</si>
  <si>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</si>
  <si>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</si>
  <si>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</si>
  <si>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</si>
  <si>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</si>
  <si>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</si>
  <si>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</si>
  <si>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</si>
  <si>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</si>
  <si>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</si>
  <si>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</si>
  <si>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</si>
  <si>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</si>
  <si>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</si>
  <si>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</si>
  <si>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</si>
  <si>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</si>
  <si>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</si>
  <si>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</si>
  <si>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</si>
  <si>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</si>
  <si>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</si>
  <si>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</si>
  <si>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</si>
  <si>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</si>
  <si>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</si>
  <si>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</si>
  <si>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</si>
  <si>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</si>
  <si>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</si>
  <si>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</si>
  <si>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</si>
  <si>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</si>
  <si>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</si>
  <si>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</si>
  <si>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</si>
  <si>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</si>
  <si>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</si>
  <si>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</si>
  <si>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</si>
  <si>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</si>
  <si>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</si>
  <si>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</si>
  <si>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</si>
  <si>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</si>
  <si>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</si>
  <si>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</si>
  <si>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</si>
  <si>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</si>
  <si>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</si>
  <si>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</si>
  <si>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</si>
  <si>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</si>
  <si>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</si>
  <si>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</si>
  <si>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</si>
  <si>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</si>
  <si>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</si>
  <si>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</si>
  <si>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</si>
  <si>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</si>
  <si>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</si>
  <si>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</si>
  <si>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</si>
  <si>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</si>
  <si>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</si>
  <si>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</si>
  <si>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</si>
  <si>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</si>
  <si>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</si>
  <si>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</si>
  <si>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</si>
  <si>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</si>
  <si>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</si>
  <si>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</si>
  <si>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</si>
  <si>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</si>
  <si>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</si>
  <si>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</si>
  <si>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</si>
  <si>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</si>
  <si>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</si>
  <si>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</si>
  <si>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</si>
  <si>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</si>
  <si>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</si>
  <si>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</si>
  <si>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</si>
  <si>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</si>
  <si>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</si>
  <si>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</si>
  <si>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</si>
  <si>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</si>
  <si>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</si>
  <si>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</si>
  <si>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</si>
  <si>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</si>
  <si>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</si>
  <si>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</si>
  <si>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</si>
  <si>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</si>
  <si>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</si>
  <si>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</si>
  <si>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</si>
  <si>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</si>
  <si>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</si>
  <si>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</si>
  <si>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</si>
  <si>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</si>
  <si>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</si>
  <si>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</si>
  <si>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</si>
  <si>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</si>
  <si>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</si>
  <si>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</si>
  <si>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</si>
  <si>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</si>
  <si>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</si>
  <si>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</si>
  <si>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</si>
  <si>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</si>
  <si>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</si>
  <si>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</si>
  <si>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</si>
  <si>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</si>
  <si>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</si>
  <si>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</si>
  <si>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</si>
  <si>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</si>
  <si>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</si>
  <si>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</si>
  <si>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</si>
  <si>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</si>
  <si>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</si>
  <si>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</si>
  <si>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</si>
  <si>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</si>
  <si>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</si>
  <si>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</si>
  <si>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</si>
  <si>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</si>
  <si>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</si>
  <si>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</si>
  <si>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</si>
  <si>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</si>
  <si>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</si>
  <si>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</si>
  <si>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</si>
  <si>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</si>
  <si>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</si>
  <si>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</si>
  <si>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</si>
  <si>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</si>
  <si>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</si>
  <si>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</si>
  <si>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</si>
  <si>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</si>
  <si>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</si>
  <si>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</si>
  <si>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</si>
  <si>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</si>
  <si>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</si>
  <si>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</si>
  <si>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</si>
  <si>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</si>
  <si>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</si>
  <si>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</si>
  <si>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</si>
  <si>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</si>
  <si>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</si>
  <si>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</si>
  <si>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</si>
  <si>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</si>
  <si>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</si>
  <si>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</si>
  <si>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</si>
  <si>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</si>
  <si>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</si>
  <si>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</si>
  <si>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</si>
  <si>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</si>
  <si>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</si>
  <si>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</si>
  <si>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</si>
  <si>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</si>
  <si>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</si>
  <si>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</si>
  <si>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</si>
  <si>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</si>
  <si>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</si>
  <si>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</si>
  <si>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</si>
  <si>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</si>
  <si>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</si>
  <si>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</si>
  <si>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</si>
  <si>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</si>
  <si>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</si>
  <si>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</si>
  <si>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</si>
  <si>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</si>
  <si>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</si>
  <si>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</si>
  <si>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</si>
  <si>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</si>
  <si>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</si>
  <si>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</si>
  <si>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</si>
  <si>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</si>
  <si>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</si>
  <si>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</si>
  <si>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</si>
  <si>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</si>
  <si>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</si>
  <si>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</si>
  <si>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</si>
  <si>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</si>
  <si>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</si>
  <si>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</si>
  <si>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</si>
  <si>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</si>
  <si>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</si>
  <si>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</si>
  <si>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</si>
  <si>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</si>
  <si>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</si>
  <si>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</si>
  <si>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</si>
  <si>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</si>
  <si>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</si>
  <si>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</si>
  <si>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</si>
  <si>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</si>
  <si>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</si>
  <si>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</si>
  <si>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</si>
  <si>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</si>
  <si>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</si>
  <si>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</si>
  <si>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</si>
  <si>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</si>
  <si>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</si>
  <si>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</si>
  <si>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</si>
  <si>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</si>
  <si>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</si>
  <si>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</si>
  <si>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</si>
  <si>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</si>
  <si>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</si>
  <si>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</si>
  <si>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</si>
  <si>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</si>
  <si>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</si>
  <si>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</si>
  <si>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</si>
  <si>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</si>
  <si>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</si>
  <si>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</si>
  <si>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</si>
  <si>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</si>
  <si>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</si>
  <si>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</si>
  <si>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</si>
  <si>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</si>
  <si>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</si>
  <si>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</si>
  <si>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</si>
  <si>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</si>
  <si>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</si>
  <si>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</si>
  <si>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</si>
  <si>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</si>
  <si>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</si>
  <si>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</si>
  <si>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</si>
  <si>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</si>
  <si>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</si>
  <si>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</si>
  <si>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</si>
  <si>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</si>
  <si>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</si>
  <si>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</si>
  <si>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</si>
  <si>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</si>
  <si>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</si>
  <si>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</si>
  <si>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</si>
  <si>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</si>
  <si>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</si>
  <si>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</si>
  <si>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</si>
  <si>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</si>
  <si>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</si>
  <si>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</si>
  <si>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</si>
  <si>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</si>
  <si>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</si>
  <si>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</si>
  <si>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</si>
  <si>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</si>
  <si>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</si>
  <si>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</si>
  <si>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</si>
  <si>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</si>
  <si>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</si>
  <si>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</si>
  <si>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</si>
  <si>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</si>
  <si>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</si>
  <si>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</si>
  <si>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</si>
  <si>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</si>
  <si>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</si>
  <si>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</si>
  <si>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</si>
  <si>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</si>
  <si>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</si>
  <si>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</si>
  <si>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</si>
  <si>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</si>
  <si>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</si>
  <si>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</si>
  <si>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</si>
  <si>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</si>
  <si>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</si>
  <si>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</si>
  <si>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</si>
  <si>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</si>
  <si>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</si>
  <si>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</si>
  <si>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</si>
  <si>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</si>
  <si>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</si>
  <si>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</si>
  <si>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</si>
  <si>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</si>
  <si>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</si>
  <si>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</si>
  <si>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</si>
  <si>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</si>
  <si>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</si>
  <si>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</si>
  <si>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</si>
  <si>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</si>
  <si>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</si>
  <si>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</si>
  <si>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</si>
  <si>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</si>
  <si>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</si>
  <si>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</si>
  <si>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</si>
  <si>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</si>
  <si>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</si>
  <si>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</si>
  <si>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</si>
  <si>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</si>
  <si>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</si>
  <si>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</si>
  <si>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</si>
  <si>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</si>
  <si>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</si>
  <si>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</si>
  <si>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</si>
  <si>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</si>
  <si>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</si>
  <si>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</si>
  <si>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</si>
  <si>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</si>
  <si>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</si>
  <si>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</si>
  <si>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</si>
  <si>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</si>
  <si>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</si>
  <si>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</si>
  <si>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</si>
  <si>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</si>
  <si>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</si>
  <si>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</si>
  <si>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</si>
  <si>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</si>
  <si>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</si>
  <si>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</si>
  <si>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</si>
  <si>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</si>
  <si>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</si>
  <si>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</si>
  <si>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</si>
  <si>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</si>
  <si>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</si>
  <si>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</si>
  <si>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</si>
  <si>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</si>
  <si>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</si>
  <si>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</si>
  <si>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</si>
  <si>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</si>
  <si>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</si>
  <si>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</si>
  <si>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</si>
  <si>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</si>
  <si>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</si>
  <si>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</si>
  <si>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</si>
  <si>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</si>
  <si>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</si>
  <si>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</si>
  <si>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</si>
  <si>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</si>
  <si>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</si>
  <si>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</si>
  <si>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</si>
  <si>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</si>
  <si>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</si>
  <si>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</si>
  <si>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</si>
  <si>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</si>
  <si>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</si>
  <si>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</si>
  <si>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</si>
  <si>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</si>
  <si>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</si>
  <si>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</si>
  <si>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</si>
  <si>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</si>
  <si>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</si>
  <si>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</si>
  <si>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</si>
  <si>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</si>
  <si>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</si>
  <si>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</si>
  <si>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</si>
  <si>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</si>
  <si>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</si>
  <si>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</si>
  <si>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</si>
  <si>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</si>
  <si>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</si>
  <si>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</si>
  <si>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</si>
  <si>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</si>
  <si>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</si>
  <si>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</si>
  <si>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</si>
  <si>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</si>
  <si>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</si>
  <si>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</si>
  <si>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</si>
  <si>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</si>
  <si>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</si>
  <si>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</si>
  <si>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</si>
  <si>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</si>
  <si>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</si>
  <si>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</si>
  <si>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</si>
  <si>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</si>
  <si>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</si>
  <si>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</si>
  <si>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</si>
  <si>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</si>
  <si>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</si>
  <si>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</si>
  <si>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</si>
  <si>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</si>
  <si>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</si>
  <si>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</si>
  <si>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</si>
  <si>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</si>
  <si>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</si>
  <si>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</si>
  <si>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</si>
  <si>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</si>
  <si>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</si>
  <si>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</si>
  <si>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</si>
  <si>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</si>
  <si>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</si>
  <si>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</si>
  <si>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</si>
  <si>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</si>
  <si>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</si>
  <si>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</si>
  <si>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</si>
  <si>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</si>
  <si>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</si>
  <si>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</si>
  <si>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</si>
  <si>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</si>
  <si>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</si>
  <si>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</si>
  <si>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</si>
  <si>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</si>
  <si>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</si>
  <si>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</si>
  <si>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</si>
  <si>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</si>
  <si>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</si>
  <si>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</si>
  <si>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</si>
  <si>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</si>
  <si>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</si>
  <si>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</si>
  <si>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</si>
  <si>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</si>
  <si>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</si>
  <si>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</si>
  <si>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</si>
  <si>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</si>
  <si>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</si>
  <si>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</si>
  <si>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</si>
  <si>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</si>
  <si>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</si>
  <si>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</si>
  <si>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</si>
  <si>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</si>
  <si>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</si>
  <si>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</si>
  <si>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</si>
  <si>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</si>
  <si>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</si>
  <si>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</si>
  <si>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</si>
  <si>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</si>
  <si>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</si>
  <si>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</si>
  <si>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</si>
  <si>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</si>
  <si>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</si>
  <si>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</si>
  <si>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</si>
  <si>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</si>
  <si>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</si>
  <si>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</si>
  <si>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</si>
  <si>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</si>
  <si>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</si>
  <si>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</si>
  <si>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</si>
  <si>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</si>
  <si>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</si>
  <si>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</si>
  <si>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</si>
  <si>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</si>
  <si>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</si>
  <si>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</si>
  <si>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</si>
  <si>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</si>
  <si>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</si>
  <si>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</si>
  <si>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</si>
  <si>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</si>
  <si>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</si>
  <si>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</si>
  <si>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</si>
  <si>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</si>
  <si>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</si>
  <si>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</si>
  <si>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</si>
  <si>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</si>
  <si>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</si>
  <si>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</si>
  <si>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</si>
  <si>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</si>
  <si>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</si>
  <si>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</si>
  <si>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</si>
  <si>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</si>
  <si>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</si>
  <si>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</si>
  <si>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</si>
  <si>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</si>
  <si>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</si>
  <si>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</si>
  <si>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</si>
  <si>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</si>
  <si>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</si>
  <si>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</si>
  <si>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</si>
  <si>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</si>
  <si>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</si>
  <si>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</si>
  <si>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</si>
  <si>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</si>
  <si>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</si>
  <si>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</si>
  <si>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</si>
  <si>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</si>
  <si>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</si>
  <si>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</si>
  <si>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</si>
  <si>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</si>
  <si>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</si>
  <si>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</si>
  <si>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</si>
  <si>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</si>
  <si>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</si>
  <si>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</si>
  <si>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</si>
  <si>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</si>
  <si>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</si>
  <si>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</si>
  <si>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</si>
  <si>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</si>
  <si>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</si>
  <si>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</si>
  <si>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</si>
  <si>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</si>
  <si>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</si>
  <si>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</si>
  <si>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</si>
  <si>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</si>
  <si>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</si>
  <si>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</si>
  <si>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</si>
  <si>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</si>
  <si>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</si>
  <si>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</si>
  <si>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</si>
  <si>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</si>
  <si>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</si>
  <si>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</si>
  <si>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</si>
  <si>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</si>
  <si>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</si>
  <si>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</si>
  <si>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</si>
  <si>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</si>
  <si>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</si>
  <si>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</si>
  <si>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</si>
  <si>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</si>
  <si>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</si>
  <si>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</si>
  <si>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</si>
  <si>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</si>
  <si>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</si>
  <si>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</si>
  <si>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</si>
  <si>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</si>
  <si>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</si>
  <si>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</si>
  <si>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</si>
  <si>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</si>
  <si>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</si>
  <si>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</si>
  <si>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</si>
  <si>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</si>
  <si>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</si>
  <si>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</si>
  <si>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</si>
  <si>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</si>
  <si>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</si>
  <si>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</si>
  <si>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</si>
  <si>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</si>
  <si>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</si>
  <si>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</si>
  <si>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</si>
  <si>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</si>
  <si>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</si>
  <si>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</si>
  <si>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</si>
  <si>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</si>
  <si>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</si>
  <si>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</si>
  <si>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</si>
  <si>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</si>
  <si>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</si>
  <si>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</si>
  <si>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</si>
  <si>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</si>
  <si>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</si>
  <si>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</si>
  <si>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</si>
  <si>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</si>
  <si>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</si>
  <si>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</si>
  <si>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</si>
  <si>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</si>
  <si>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</si>
  <si>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</si>
  <si>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</si>
  <si>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</si>
  <si>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</si>
  <si>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</si>
  <si>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</si>
  <si>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</si>
  <si>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</si>
  <si>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</si>
  <si>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</si>
  <si>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</si>
  <si>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</si>
  <si>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</si>
  <si>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</si>
  <si>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</si>
  <si>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</si>
  <si>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</si>
  <si>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</si>
  <si>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</si>
  <si>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</si>
  <si>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</si>
  <si>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</si>
  <si>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</si>
  <si>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</si>
  <si>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</si>
  <si>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</si>
  <si>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</si>
  <si>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</si>
  <si>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</si>
  <si>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</si>
  <si>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</si>
  <si>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</si>
  <si>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</si>
  <si>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</si>
  <si>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</si>
  <si>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</si>
  <si>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</si>
  <si>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</si>
  <si>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</si>
  <si>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</si>
  <si>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</si>
  <si>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</si>
  <si>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</si>
  <si>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</si>
  <si>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</si>
  <si>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</si>
  <si>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</si>
  <si>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</si>
  <si>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</si>
  <si>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</si>
  <si>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</si>
  <si>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</si>
  <si>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</si>
  <si>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</si>
  <si>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</si>
  <si>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</si>
  <si>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</si>
  <si>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</si>
  <si>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</si>
  <si>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</si>
  <si>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</si>
  <si>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</si>
  <si>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</si>
  <si>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</si>
  <si>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</si>
  <si>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</si>
  <si>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</si>
  <si>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</si>
  <si>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</si>
  <si>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</si>
  <si>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</si>
  <si>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</si>
  <si>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</si>
  <si>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</si>
  <si>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</si>
  <si>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</si>
  <si>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</si>
  <si>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</si>
  <si>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</si>
  <si>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</si>
  <si>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</si>
  <si>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</si>
  <si>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</si>
  <si>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</si>
  <si>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</si>
  <si>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</si>
  <si>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</si>
  <si>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</si>
  <si>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</si>
  <si>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</si>
  <si>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</si>
  <si>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</si>
  <si>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</si>
  <si>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</si>
  <si>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</si>
  <si>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</si>
  <si>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</si>
  <si>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</si>
  <si>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</si>
  <si>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</si>
  <si>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</si>
  <si>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</si>
  <si>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</si>
  <si>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</si>
  <si>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</si>
  <si>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</si>
  <si>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</si>
  <si>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</si>
  <si>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</si>
  <si>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</si>
  <si>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</si>
  <si>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</si>
  <si>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</si>
  <si>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</si>
  <si>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</si>
  <si>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</si>
  <si>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</si>
  <si>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</si>
  <si>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</si>
  <si>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</si>
  <si>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</si>
  <si>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</si>
  <si>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</si>
  <si>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</si>
  <si>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</si>
  <si>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</si>
  <si>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</si>
  <si>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</si>
  <si>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</si>
  <si>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</si>
  <si>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</si>
  <si>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</si>
  <si>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</si>
  <si>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</si>
  <si>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</si>
  <si>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</si>
  <si>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</si>
  <si>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</si>
  <si>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</si>
  <si>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</si>
  <si>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</si>
  <si>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</si>
  <si>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</si>
  <si>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</si>
  <si>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</si>
  <si>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</si>
  <si>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</si>
  <si>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</si>
  <si>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</si>
  <si>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</si>
  <si>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</si>
  <si>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</si>
  <si>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</si>
  <si>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</si>
  <si>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</si>
  <si>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</si>
  <si>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</si>
  <si>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</si>
  <si>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</si>
  <si>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</si>
  <si>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</si>
  <si>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</si>
  <si>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</si>
  <si>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</si>
  <si>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</si>
  <si>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</si>
  <si>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</si>
  <si>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</si>
  <si>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</si>
  <si>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</si>
  <si>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</si>
  <si>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</si>
  <si>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</si>
  <si>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</si>
  <si>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</si>
  <si>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</si>
  <si>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</si>
  <si>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</si>
  <si>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</si>
  <si>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</si>
  <si>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</si>
  <si>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</si>
  <si>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</si>
  <si>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</si>
  <si>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</si>
  <si>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</si>
  <si>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</si>
  <si>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</si>
  <si>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</si>
  <si>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</si>
  <si>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</si>
  <si>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</si>
  <si>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</si>
  <si>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</si>
  <si>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</si>
  <si>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</si>
  <si>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</si>
  <si>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</si>
  <si>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</si>
  <si>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</si>
  <si>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</si>
  <si>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</si>
  <si>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</si>
  <si>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</si>
  <si>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</si>
  <si>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</si>
  <si>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</si>
  <si>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</si>
  <si>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</si>
  <si>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</si>
  <si>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</si>
  <si>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</si>
  <si>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</si>
  <si>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</si>
  <si>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</si>
  <si>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</si>
  <si>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</si>
  <si>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</si>
  <si>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</si>
  <si>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</si>
  <si>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</si>
  <si>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</si>
  <si>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</si>
  <si>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</si>
  <si>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</si>
  <si>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</si>
  <si>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</si>
  <si>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</si>
  <si>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</si>
  <si>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</si>
  <si>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</si>
  <si>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</si>
  <si>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</si>
  <si>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</si>
  <si>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</si>
  <si>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</si>
  <si>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</si>
  <si>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</si>
  <si>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</si>
  <si>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</si>
  <si>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</si>
  <si>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</si>
  <si>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</si>
  <si>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</si>
  <si>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</si>
  <si>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</si>
  <si>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</si>
  <si>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</si>
  <si>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</si>
  <si>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</si>
  <si>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</si>
  <si>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</si>
  <si>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</si>
  <si>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</si>
  <si>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</si>
  <si>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</si>
  <si>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</si>
  <si>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</si>
  <si>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</si>
  <si>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</si>
  <si>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</si>
  <si>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</si>
  <si>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</si>
  <si>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</si>
  <si>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</si>
  <si>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</si>
  <si>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</si>
  <si>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</si>
  <si>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</si>
  <si>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</si>
  <si>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</si>
  <si>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</si>
  <si>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</si>
  <si>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</si>
  <si>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</si>
  <si>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</si>
  <si>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</si>
  <si>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</si>
  <si>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</si>
  <si>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</si>
  <si>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</si>
  <si>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</si>
  <si>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</si>
  <si>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</si>
  <si>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</si>
  <si>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</si>
  <si>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</si>
  <si>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</si>
  <si>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</si>
  <si>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</si>
  <si>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</si>
  <si>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</si>
  <si>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</si>
  <si>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</si>
  <si>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</si>
  <si>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</si>
  <si>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</si>
  <si>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</si>
  <si>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</si>
  <si>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</si>
  <si>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</si>
  <si>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</si>
  <si>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</si>
  <si>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</si>
  <si>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</si>
  <si>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</si>
  <si>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</si>
  <si>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</si>
  <si>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</si>
  <si>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</si>
  <si>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</si>
  <si>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</si>
  <si>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</si>
  <si>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</si>
  <si>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</si>
  <si>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</si>
  <si>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</si>
  <si>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</si>
  <si>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</si>
  <si>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</si>
  <si>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</si>
  <si>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</si>
  <si>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</si>
  <si>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</si>
  <si>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</si>
  <si>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</si>
  <si>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</si>
  <si>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</si>
  <si>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</si>
  <si>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</si>
  <si>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</si>
  <si>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</si>
  <si>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</si>
  <si>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</si>
  <si>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</si>
  <si>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</si>
  <si>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</si>
  <si>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</si>
  <si>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</si>
  <si>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</si>
  <si>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</si>
  <si>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</si>
  <si>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</si>
  <si>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</si>
  <si>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</si>
  <si>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</si>
  <si>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</si>
  <si>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</si>
  <si>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</si>
  <si>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</si>
  <si>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</si>
  <si>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</si>
  <si>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</si>
  <si>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</si>
  <si>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</si>
  <si>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</si>
  <si>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</si>
  <si>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</si>
  <si>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</si>
  <si>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</si>
  <si>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</si>
  <si>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</si>
  <si>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</si>
  <si>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</si>
  <si>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</si>
  <si>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</si>
  <si>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</si>
  <si>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</si>
  <si>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</si>
  <si>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</si>
  <si>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</si>
  <si>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</si>
  <si>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</si>
  <si>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</si>
  <si>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</si>
  <si>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</si>
  <si>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</si>
  <si>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</si>
  <si>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</si>
  <si>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</si>
  <si>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</si>
  <si>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</si>
  <si>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</si>
  <si>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</si>
  <si>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</si>
  <si>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</si>
  <si>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</si>
  <si>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</si>
  <si>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</si>
  <si>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</si>
  <si>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</si>
  <si>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</si>
  <si>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</si>
  <si>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</si>
  <si>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</si>
  <si>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</si>
  <si>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</si>
  <si>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</si>
  <si>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</si>
  <si>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</si>
  <si>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</si>
  <si>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</si>
  <si>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</si>
  <si>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</si>
  <si>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</si>
  <si>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</si>
  <si>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</si>
  <si>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</si>
  <si>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</si>
  <si>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</si>
  <si>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</si>
  <si>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</si>
  <si>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</si>
  <si>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</si>
  <si>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</si>
  <si>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</si>
  <si>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</si>
  <si>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</si>
  <si>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</si>
  <si>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</si>
  <si>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</si>
  <si>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</si>
  <si>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</si>
  <si>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</si>
  <si>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</si>
  <si>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</si>
  <si>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</si>
  <si>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</si>
  <si>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</si>
  <si>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</si>
  <si>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</si>
  <si>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</si>
  <si>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</si>
  <si>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</si>
  <si>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</si>
  <si>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</si>
  <si>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</si>
  <si>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</si>
  <si>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</si>
  <si>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</si>
  <si>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</si>
  <si>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</si>
  <si>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</si>
  <si>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</si>
  <si>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</si>
  <si>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</si>
  <si>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</si>
  <si>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</si>
  <si>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</si>
  <si>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</si>
  <si>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</si>
  <si>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</si>
  <si>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</si>
  <si>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</si>
  <si>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</si>
  <si>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</si>
  <si>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</si>
  <si>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</si>
  <si>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</si>
  <si>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</si>
  <si>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</si>
  <si>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</si>
  <si>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</si>
  <si>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</si>
  <si>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</si>
  <si>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</si>
  <si>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</si>
  <si>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</si>
  <si>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</si>
  <si>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</si>
  <si>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</si>
  <si>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</si>
  <si>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</si>
  <si>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</si>
  <si>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</si>
  <si>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</si>
  <si>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</si>
  <si>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</si>
  <si>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</si>
  <si>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</si>
  <si>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</si>
  <si>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</si>
  <si>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</si>
  <si>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</si>
  <si>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</si>
  <si>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</si>
  <si>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</si>
  <si>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</si>
  <si>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</si>
  <si>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</si>
  <si>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</si>
  <si>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</si>
  <si>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</si>
  <si>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</si>
  <si>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</si>
  <si>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</si>
  <si>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</si>
  <si>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</si>
  <si>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</si>
  <si>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</si>
  <si>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</si>
  <si>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</si>
  <si>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</si>
  <si>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</si>
  <si>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</si>
  <si>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</si>
  <si>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</si>
  <si>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</si>
  <si>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</si>
  <si>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</si>
  <si>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</si>
  <si>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</si>
  <si>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</si>
  <si>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</si>
  <si>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</si>
  <si>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</si>
  <si>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</si>
  <si>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</si>
  <si>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</si>
  <si>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</si>
  <si>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</si>
  <si>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</si>
  <si>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</si>
  <si>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</si>
  <si>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</si>
  <si>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</si>
  <si>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</si>
  <si>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</si>
  <si>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</si>
  <si>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</si>
  <si>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</si>
  <si>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</si>
  <si>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</si>
  <si>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</si>
  <si>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</si>
  <si>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</si>
  <si>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</si>
  <si>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</si>
  <si>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</si>
  <si>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</si>
  <si>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</si>
  <si>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</si>
  <si>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</si>
  <si>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</si>
  <si>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</si>
  <si>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</si>
  <si>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</si>
  <si>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</si>
  <si>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</si>
  <si>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</si>
  <si>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</si>
  <si>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</si>
  <si>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</si>
  <si>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</si>
  <si>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</si>
  <si>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</si>
  <si>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</si>
  <si>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</si>
  <si>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</si>
  <si>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</si>
  <si>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</si>
  <si>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</si>
  <si>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</si>
  <si>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</si>
  <si>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</si>
  <si>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</si>
  <si>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</si>
  <si>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</si>
  <si>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</si>
  <si>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</si>
  <si>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</si>
  <si>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</si>
  <si>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</si>
  <si>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</si>
  <si>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</si>
  <si>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</si>
  <si>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</si>
  <si>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</si>
  <si>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</si>
  <si>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</si>
  <si>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</si>
  <si>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</si>
  <si>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</si>
  <si>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</si>
  <si>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</si>
  <si>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</si>
  <si>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</si>
  <si>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</si>
  <si>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</si>
  <si>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</si>
  <si>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</si>
  <si>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</si>
  <si>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</si>
  <si>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</si>
  <si>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</si>
  <si>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</si>
  <si>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</si>
  <si>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</si>
  <si>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</si>
  <si>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</si>
  <si>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</si>
  <si>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</si>
  <si>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</si>
  <si>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</si>
  <si>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</si>
  <si>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</si>
  <si>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</si>
  <si>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</si>
  <si>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</si>
  <si>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</si>
  <si>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</si>
  <si>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</si>
  <si>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</si>
  <si>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</si>
  <si>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</si>
  <si>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</si>
  <si>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</si>
  <si>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</si>
  <si>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</si>
  <si>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</si>
  <si>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</si>
  <si>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</si>
  <si>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</si>
  <si>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</si>
  <si>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</si>
  <si>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</si>
  <si>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</si>
  <si>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</si>
  <si>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</si>
  <si>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</si>
  <si>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</si>
  <si>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</si>
  <si>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</si>
  <si>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</si>
  <si>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</si>
  <si>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</si>
  <si>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</si>
  <si>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</si>
  <si>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</si>
  <si>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</si>
  <si>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</si>
  <si>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</si>
  <si>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</si>
  <si>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</si>
  <si>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</si>
  <si>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</si>
  <si>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</si>
  <si>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</si>
  <si>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</si>
  <si>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</si>
  <si>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</si>
  <si>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</si>
  <si>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</si>
  <si>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</si>
  <si>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</si>
  <si>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</si>
  <si>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</si>
  <si>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</si>
  <si>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</si>
  <si>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</si>
  <si>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</si>
  <si>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</si>
  <si>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</si>
  <si>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</si>
  <si>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</si>
  <si>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</si>
  <si>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</si>
  <si>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</si>
  <si>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</si>
  <si>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</si>
  <si>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</si>
  <si>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</si>
  <si>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</si>
  <si>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</si>
  <si>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</si>
  <si>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</si>
  <si>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</si>
  <si>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</si>
  <si>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</si>
  <si>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</si>
  <si>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</si>
  <si>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</si>
  <si>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</si>
  <si>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</si>
  <si>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</si>
  <si>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</si>
  <si>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</si>
  <si>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</si>
  <si>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</si>
  <si>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</si>
  <si>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</si>
  <si>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</si>
  <si>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</si>
  <si>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</si>
  <si>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</si>
  <si>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</si>
  <si>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</si>
  <si>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</si>
  <si>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</si>
  <si>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</si>
  <si>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</si>
  <si>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</si>
  <si>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</si>
  <si>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</si>
  <si>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</si>
  <si>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</si>
  <si>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</si>
  <si>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</si>
  <si>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</si>
  <si>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</si>
  <si>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</si>
  <si>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</si>
  <si>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</si>
  <si>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</si>
  <si>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</si>
  <si>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</si>
  <si>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</si>
  <si>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</si>
  <si>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</si>
  <si>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</si>
  <si>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</si>
  <si>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</si>
  <si>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</si>
  <si>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</si>
  <si>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</si>
  <si>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</si>
  <si>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</si>
  <si>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</si>
  <si>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</si>
  <si>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</si>
  <si>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</si>
  <si>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</si>
  <si>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</si>
  <si>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</si>
  <si>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</si>
  <si>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</si>
  <si>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</si>
  <si>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</si>
  <si>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</si>
  <si>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</si>
  <si>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</si>
  <si>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</si>
  <si>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</si>
  <si>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</si>
  <si>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</si>
  <si>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</si>
  <si>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</si>
  <si>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</si>
  <si>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</si>
  <si>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</si>
  <si>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</si>
  <si>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</si>
  <si>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</si>
  <si>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</si>
  <si>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</si>
  <si>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</si>
  <si>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</si>
  <si>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</si>
  <si>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</si>
  <si>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</si>
  <si>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</si>
  <si>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</si>
  <si>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</si>
  <si>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</si>
  <si>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</si>
  <si>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</si>
  <si>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</si>
  <si>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</si>
  <si>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</si>
  <si>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</si>
  <si>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</si>
  <si>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</si>
  <si>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</si>
  <si>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</si>
  <si>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</si>
  <si>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</si>
  <si>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</si>
  <si>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</si>
  <si>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</si>
  <si>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</si>
  <si>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</si>
  <si>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</si>
  <si>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</si>
  <si>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</si>
  <si>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</si>
  <si>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</si>
  <si>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</si>
  <si>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</si>
  <si>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</si>
  <si>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</si>
  <si>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</si>
  <si>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</si>
  <si>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</si>
  <si>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</si>
  <si>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</si>
  <si>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</si>
  <si>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</si>
  <si>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</si>
  <si>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</si>
  <si>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</si>
  <si>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</si>
  <si>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</si>
  <si>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</si>
  <si>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</si>
  <si>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</si>
  <si>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</si>
  <si>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</si>
  <si>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</si>
  <si>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</si>
  <si>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</si>
  <si>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</si>
  <si>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</si>
  <si>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</si>
  <si>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</si>
  <si>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</si>
  <si>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</si>
  <si>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</si>
  <si>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</si>
  <si>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</si>
  <si>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</si>
  <si>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</si>
  <si>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</si>
  <si>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</si>
  <si>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</si>
  <si>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</si>
  <si>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</si>
  <si>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</si>
  <si>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</si>
  <si>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</si>
  <si>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</si>
  <si>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</si>
  <si>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</si>
  <si>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</si>
  <si>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</si>
  <si>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</si>
  <si>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</si>
  <si>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</si>
  <si>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</si>
  <si>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</si>
  <si>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</si>
  <si>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</si>
  <si>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</si>
  <si>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</si>
  <si>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</si>
  <si>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</si>
  <si>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</si>
  <si>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</si>
  <si>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</si>
  <si>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</si>
  <si>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</si>
  <si>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</si>
  <si>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</si>
  <si>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</si>
  <si>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</si>
  <si>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</si>
  <si>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</si>
  <si>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</si>
  <si>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</si>
  <si>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</si>
  <si>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</si>
  <si>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</si>
  <si>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</si>
  <si>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</si>
  <si>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</si>
  <si>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</si>
  <si>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</si>
  <si>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</si>
  <si>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</si>
  <si>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</si>
  <si>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</si>
  <si>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</si>
  <si>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</si>
  <si>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</si>
  <si>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</si>
  <si>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</si>
  <si>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</si>
  <si>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</si>
  <si>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</si>
  <si>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</si>
  <si>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</si>
  <si>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</si>
  <si>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</si>
  <si>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</si>
  <si>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</si>
  <si>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</si>
  <si>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</si>
  <si>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</si>
  <si>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</si>
  <si>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</si>
  <si>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</si>
  <si>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</si>
  <si>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</si>
  <si>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</si>
  <si>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</si>
  <si>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</si>
  <si>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</si>
  <si>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</si>
  <si>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</si>
  <si>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</si>
  <si>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</si>
  <si>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</si>
  <si>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</si>
  <si>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</si>
  <si>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</si>
  <si>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</si>
  <si>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</si>
  <si>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</si>
  <si>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</si>
  <si>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</si>
  <si>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</si>
  <si>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</si>
  <si>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</si>
  <si>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</si>
  <si>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</si>
  <si>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</si>
  <si>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</si>
  <si>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</si>
  <si>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</si>
  <si>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</si>
  <si>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</si>
  <si>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</si>
  <si>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</si>
  <si>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</si>
  <si>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</si>
  <si>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</si>
  <si>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</si>
  <si>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</si>
  <si>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</si>
  <si>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</si>
  <si>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</si>
  <si>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</si>
  <si>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</si>
  <si>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</si>
  <si>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</si>
  <si>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</si>
  <si>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</si>
  <si>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</si>
  <si>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</si>
  <si>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</si>
  <si>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</si>
  <si>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</si>
  <si>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</si>
  <si>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</si>
  <si>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</si>
  <si>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</si>
  <si>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</si>
  <si>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</si>
  <si>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</si>
  <si>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</si>
  <si>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</si>
  <si>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</si>
  <si>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</si>
  <si>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</si>
  <si>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</si>
  <si>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</si>
  <si>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</si>
  <si>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</si>
  <si>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</si>
  <si>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</si>
  <si>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</si>
  <si>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</si>
  <si>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</si>
  <si>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</si>
  <si>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</si>
  <si>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</si>
  <si>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</si>
  <si>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</si>
  <si>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</si>
  <si>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</si>
  <si>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</si>
  <si>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</si>
  <si>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</si>
  <si>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</si>
  <si>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</si>
  <si>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</si>
  <si>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</si>
  <si>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</si>
  <si>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</si>
  <si>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</si>
  <si>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</si>
  <si>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</si>
  <si>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</si>
  <si>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</si>
  <si>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</si>
  <si>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</si>
  <si>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</si>
  <si>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</si>
  <si>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</si>
  <si>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</si>
  <si>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</si>
  <si>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</si>
  <si>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</si>
  <si>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</si>
  <si>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</si>
  <si>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</si>
  <si>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</si>
  <si>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</si>
  <si>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</si>
  <si>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</si>
  <si>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</si>
  <si>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</si>
  <si>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</si>
  <si>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</si>
  <si>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</si>
  <si>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</si>
  <si>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</si>
  <si>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</si>
  <si>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</si>
  <si>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</si>
  <si>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</si>
  <si>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</si>
  <si>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</si>
  <si>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</si>
  <si>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</si>
  <si>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</si>
  <si>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</si>
  <si>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</si>
  <si>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</si>
  <si>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</si>
  <si>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</si>
  <si>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</si>
  <si>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</si>
  <si>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</si>
  <si>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</si>
  <si>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</si>
  <si>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</si>
  <si>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</si>
  <si>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</si>
  <si>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</si>
  <si>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</si>
  <si>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</si>
  <si>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</si>
  <si>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</si>
  <si>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</si>
  <si>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</si>
  <si>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</si>
  <si>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</si>
  <si>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</si>
  <si>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</si>
  <si>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</si>
  <si>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</si>
  <si>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</si>
  <si>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</si>
  <si>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</si>
  <si>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</si>
  <si>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</si>
  <si>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</si>
  <si>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</si>
  <si>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</si>
  <si>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</si>
  <si>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</si>
  <si>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</si>
  <si>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</si>
  <si>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</si>
  <si>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</si>
  <si>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</si>
  <si>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</si>
  <si>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</si>
  <si>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</si>
  <si>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</si>
  <si>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</si>
  <si>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</si>
  <si>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</si>
  <si>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</si>
  <si>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</si>
  <si>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</si>
  <si>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</si>
  <si>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</si>
  <si>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</si>
  <si>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</si>
  <si>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</si>
  <si>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</si>
  <si>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</si>
  <si>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</si>
  <si>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</si>
  <si>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</si>
  <si>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</si>
  <si>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</si>
  <si>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</si>
  <si>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</si>
  <si>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</si>
  <si>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</si>
  <si>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</si>
  <si>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</si>
  <si>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</si>
  <si>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</si>
  <si>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</si>
  <si>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</si>
  <si>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</si>
  <si>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</si>
  <si>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</si>
  <si>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</si>
  <si>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</si>
  <si>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</si>
  <si>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</si>
  <si>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</si>
  <si>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</si>
  <si>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</si>
  <si>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</si>
  <si>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</si>
  <si>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</si>
  <si>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</si>
  <si>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</si>
  <si>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</si>
  <si>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</si>
  <si>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</si>
  <si>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</si>
  <si>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</si>
  <si>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</si>
  <si>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</si>
  <si>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</si>
  <si>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</si>
  <si>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</si>
  <si>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</si>
  <si>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</si>
  <si>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</si>
  <si>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</si>
  <si>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</si>
  <si>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</si>
  <si>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</si>
  <si>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</si>
  <si>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</si>
  <si>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</si>
  <si>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</si>
  <si>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</si>
  <si>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</si>
  <si>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</si>
  <si>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</si>
  <si>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</si>
  <si>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</si>
  <si>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</si>
  <si>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</si>
  <si>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</si>
  <si>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</si>
  <si>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</si>
  <si>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</si>
  <si>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</si>
  <si>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</si>
  <si>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</si>
  <si>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</si>
  <si>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</si>
  <si>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</si>
  <si>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</si>
  <si>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</si>
  <si>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</si>
  <si>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</si>
  <si>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</si>
  <si>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</si>
  <si>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</si>
  <si>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</si>
  <si>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</si>
  <si>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</si>
  <si>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</si>
  <si>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</si>
  <si>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</si>
  <si>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</si>
  <si>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</si>
  <si>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</si>
  <si>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</si>
  <si>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</si>
  <si>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</si>
  <si>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</si>
  <si>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</si>
  <si>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</si>
  <si>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</si>
  <si>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</si>
  <si>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</si>
  <si>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</si>
  <si>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</si>
  <si>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</si>
  <si>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</si>
  <si>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</si>
  <si>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</si>
  <si>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</si>
  <si>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</si>
  <si>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</si>
  <si>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</si>
  <si>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</si>
  <si>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</si>
  <si>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</si>
  <si>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</si>
  <si>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</si>
  <si>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</si>
  <si>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</si>
  <si>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</si>
  <si>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</si>
  <si>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</si>
  <si>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</si>
  <si>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</si>
  <si>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</si>
  <si>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</si>
  <si>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</si>
  <si>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</si>
  <si>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</si>
  <si>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</si>
  <si>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</si>
  <si>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</si>
  <si>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</si>
  <si>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</si>
  <si>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</si>
  <si>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</si>
  <si>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</si>
  <si>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</si>
  <si>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</si>
  <si>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</si>
  <si>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</si>
  <si>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</si>
  <si>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</si>
  <si>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</si>
  <si>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</si>
  <si>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</si>
  <si>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</si>
  <si>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</si>
  <si>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</si>
  <si>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</si>
  <si>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</si>
  <si>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</si>
  <si>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</si>
  <si>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</si>
  <si>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</si>
  <si>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</si>
  <si>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</si>
  <si>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</si>
  <si>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</si>
  <si>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</si>
  <si>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</si>
  <si>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</si>
  <si>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</si>
  <si>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</si>
  <si>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</si>
  <si>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</si>
  <si>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</si>
  <si>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</si>
  <si>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</si>
  <si>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</si>
  <si>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</si>
  <si>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</si>
  <si>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</si>
  <si>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</si>
  <si>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</si>
  <si>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</si>
  <si>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</si>
  <si>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</si>
  <si>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</si>
  <si>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</si>
  <si>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</si>
  <si>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</si>
  <si>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</si>
  <si>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</si>
  <si>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</si>
  <si>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</si>
  <si>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</si>
  <si>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</si>
  <si>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</si>
  <si>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</si>
  <si>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</si>
  <si>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</si>
  <si>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</si>
  <si>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</si>
  <si>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</si>
  <si>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</si>
  <si>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</si>
  <si>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</si>
  <si>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</si>
  <si>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</si>
  <si>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</si>
  <si>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</si>
  <si>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</si>
  <si>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</si>
  <si>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</si>
  <si>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</si>
  <si>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</si>
  <si>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</si>
  <si>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</si>
  <si>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</si>
  <si>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</si>
  <si>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</si>
  <si>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</si>
  <si>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</si>
  <si>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</si>
  <si>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</si>
  <si>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</si>
  <si>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</si>
  <si>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</si>
  <si>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</si>
  <si>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</si>
  <si>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</si>
  <si>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</si>
  <si>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</si>
  <si>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</si>
  <si>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</si>
  <si>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</si>
  <si>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</si>
  <si>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</si>
  <si>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</si>
  <si>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</si>
  <si>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</si>
  <si>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</si>
  <si>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</si>
  <si>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</si>
  <si>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</si>
  <si>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</si>
  <si>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</si>
  <si>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</si>
  <si>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</si>
  <si>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</si>
  <si>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</si>
  <si>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</si>
  <si>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</si>
  <si>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</si>
  <si>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</si>
  <si>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</si>
  <si>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</si>
  <si>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</si>
  <si>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</si>
  <si>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</si>
  <si>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</si>
  <si>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</si>
  <si>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</si>
  <si>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</si>
  <si>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</si>
  <si>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</si>
  <si>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</si>
  <si>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</si>
  <si>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</si>
  <si>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</si>
  <si>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</si>
  <si>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</si>
  <si>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</si>
  <si>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</si>
  <si>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</si>
  <si>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</si>
  <si>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</si>
  <si>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</si>
  <si>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</si>
  <si>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</si>
  <si>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</si>
  <si>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</si>
  <si>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</si>
  <si>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</si>
  <si>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</si>
  <si>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</si>
  <si>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</si>
  <si>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</si>
  <si>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</si>
  <si>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</si>
  <si>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</si>
  <si>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</si>
  <si>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</si>
  <si>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</si>
  <si>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</si>
  <si>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</si>
  <si>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</si>
  <si>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</si>
  <si>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</si>
  <si>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</si>
  <si>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</si>
  <si>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</si>
  <si>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</si>
  <si>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</si>
  <si>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</si>
  <si>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</si>
  <si>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</si>
  <si>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</si>
  <si>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</si>
  <si>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</si>
  <si>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</si>
  <si>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</si>
  <si>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</si>
  <si>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</si>
  <si>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</si>
  <si>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</si>
  <si>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</si>
  <si>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</si>
  <si>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</si>
  <si>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</si>
  <si>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</si>
  <si>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</si>
  <si>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</si>
  <si>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</si>
  <si>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</si>
  <si>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</si>
  <si>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</si>
  <si>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</si>
  <si>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</si>
  <si>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</si>
  <si>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</si>
  <si>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</si>
  <si>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</si>
  <si>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</si>
  <si>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</si>
  <si>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</si>
  <si>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</si>
  <si>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</si>
  <si>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</si>
  <si>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</si>
  <si>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</si>
  <si>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</si>
  <si>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</si>
  <si>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</si>
  <si>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</si>
  <si>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</si>
  <si>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</si>
  <si>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</si>
  <si>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</si>
  <si>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</si>
  <si>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</si>
  <si>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</si>
  <si>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</si>
  <si>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</si>
  <si>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</si>
  <si>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</si>
  <si>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</si>
  <si>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</si>
  <si>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</si>
  <si>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</si>
  <si>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</si>
  <si>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</si>
  <si>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</si>
  <si>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</si>
  <si>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</si>
  <si>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</si>
  <si>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</si>
  <si>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</si>
  <si>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</si>
  <si>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</si>
  <si>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</si>
  <si>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</si>
  <si>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</si>
  <si>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</si>
  <si>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</si>
  <si>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</si>
  <si>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</si>
  <si>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</si>
  <si>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</si>
  <si>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</si>
  <si>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</si>
  <si>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</si>
  <si>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</si>
  <si>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</si>
  <si>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</si>
  <si>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</si>
  <si>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</si>
  <si>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</si>
  <si>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</si>
  <si>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</si>
  <si>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</si>
  <si>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</si>
  <si>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</si>
  <si>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</si>
  <si>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</si>
  <si>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</si>
  <si>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</si>
  <si>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</si>
  <si>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</si>
  <si>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</si>
  <si>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</si>
  <si>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</si>
  <si>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</si>
  <si>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</si>
  <si>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</si>
  <si>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</si>
  <si>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</si>
  <si>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</si>
  <si>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</si>
  <si>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</si>
  <si>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</si>
  <si>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</si>
  <si>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</si>
  <si>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</si>
  <si>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</si>
  <si>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</si>
  <si>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</si>
  <si>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</si>
  <si>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</si>
  <si>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</si>
  <si>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</si>
  <si>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</si>
  <si>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</si>
  <si>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</si>
  <si>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</si>
  <si>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</si>
  <si>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</si>
  <si>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</si>
  <si>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</si>
  <si>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</si>
  <si>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</si>
  <si>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</si>
  <si>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</si>
  <si>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</si>
  <si>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</si>
  <si>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</si>
  <si>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</si>
  <si>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</si>
  <si>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</si>
  <si>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</si>
  <si>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</si>
  <si>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</si>
  <si>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</si>
  <si>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</si>
  <si>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</si>
  <si>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</si>
  <si>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</si>
  <si>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</si>
  <si>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</si>
  <si>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</si>
  <si>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</si>
  <si>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</si>
  <si>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</si>
  <si>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</si>
  <si>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</si>
  <si>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</si>
  <si>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</si>
  <si>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</si>
  <si>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</si>
  <si>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</si>
  <si>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</si>
  <si>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</si>
  <si>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</si>
  <si>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</si>
  <si>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</si>
  <si>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</si>
  <si>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</si>
  <si>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</si>
  <si>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</si>
  <si>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</si>
  <si>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</si>
  <si>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</si>
  <si>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</si>
  <si>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</si>
  <si>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</si>
  <si>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</si>
  <si>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</si>
  <si>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</si>
  <si>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</si>
  <si>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</si>
  <si>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</si>
  <si>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</si>
  <si>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</si>
  <si>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</si>
  <si>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</si>
  <si>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</si>
  <si>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</si>
  <si>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</si>
  <si>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</si>
  <si>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</si>
  <si>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</si>
  <si>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</si>
  <si>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</si>
  <si>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</si>
  <si>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</si>
  <si>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</si>
  <si>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</si>
  <si>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</si>
  <si>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</si>
  <si>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</si>
  <si>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</si>
  <si>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</si>
  <si>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</si>
  <si>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</si>
  <si>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</si>
  <si>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</si>
  <si>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</si>
  <si>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</si>
  <si>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</si>
  <si>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</si>
  <si>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</si>
  <si>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</si>
  <si>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</si>
  <si>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</si>
  <si>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</si>
  <si>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</si>
  <si>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</si>
  <si>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</si>
  <si>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</si>
  <si>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</si>
  <si>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</si>
  <si>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</si>
  <si>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</si>
  <si>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</si>
  <si>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</si>
  <si>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</si>
  <si>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</si>
  <si>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</si>
  <si>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</si>
  <si>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</si>
  <si>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</si>
  <si>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</si>
  <si>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</si>
  <si>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</si>
  <si>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</si>
  <si>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</si>
  <si>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</si>
  <si>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</si>
  <si>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</si>
  <si>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</si>
  <si>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</si>
  <si>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</si>
  <si>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</si>
  <si>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</si>
  <si>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</si>
  <si>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</si>
  <si>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</si>
  <si>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</si>
  <si>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</si>
  <si>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</si>
  <si>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</si>
  <si>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</si>
  <si>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</si>
  <si>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</si>
  <si>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</si>
  <si>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</si>
  <si>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</si>
  <si>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</si>
  <si>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</si>
  <si>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</si>
  <si>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</si>
  <si>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</si>
  <si>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</si>
  <si>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</si>
  <si>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</si>
  <si>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</si>
  <si>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</si>
  <si>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</si>
  <si>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</si>
  <si>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</si>
  <si>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</si>
  <si>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</si>
  <si>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</si>
  <si>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</si>
  <si>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</si>
  <si>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</si>
  <si>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</si>
  <si>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</si>
  <si>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</si>
  <si>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</si>
  <si>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</si>
  <si>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</si>
  <si>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</si>
  <si>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</si>
  <si>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</si>
  <si>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</si>
  <si>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</si>
  <si>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</si>
  <si>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</si>
  <si>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</si>
  <si>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</si>
  <si>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</si>
  <si>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</si>
  <si>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</si>
  <si>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</si>
  <si>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</si>
  <si>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</si>
  <si>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</si>
  <si>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</si>
  <si>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</si>
  <si>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</si>
  <si>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</si>
  <si>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</si>
  <si>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</si>
  <si>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</si>
  <si>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</si>
  <si>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</si>
  <si>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</si>
  <si>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</si>
  <si>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</si>
  <si>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</si>
  <si>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</si>
  <si>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</si>
  <si>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</si>
  <si>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</si>
  <si>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</si>
  <si>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</si>
  <si>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</si>
  <si>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</si>
  <si>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</si>
  <si>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</si>
  <si>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</si>
  <si>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</si>
  <si>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</si>
  <si>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</si>
  <si>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</si>
  <si>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</si>
  <si>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</si>
  <si>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</si>
  <si>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</si>
  <si>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</si>
  <si>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</si>
  <si>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</si>
  <si>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</si>
  <si>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</si>
  <si>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</si>
  <si>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</si>
  <si>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</si>
  <si>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</si>
  <si>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</si>
  <si>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</si>
  <si>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</si>
  <si>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</si>
  <si>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</si>
  <si>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</si>
  <si>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</si>
  <si>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</si>
  <si>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</si>
  <si>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</si>
  <si>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</si>
  <si>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</si>
  <si>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</si>
  <si>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</si>
  <si>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</si>
  <si>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</si>
  <si>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</si>
  <si>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</si>
  <si>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</si>
  <si>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</si>
  <si>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</si>
  <si>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</si>
  <si>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</si>
  <si>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</si>
  <si>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</si>
  <si>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</si>
  <si>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</si>
  <si>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</si>
  <si>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</si>
  <si>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</si>
  <si>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</si>
  <si>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</si>
  <si>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</si>
  <si>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</si>
  <si>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</si>
  <si>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</si>
  <si>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</si>
  <si>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</si>
  <si>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</si>
  <si>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</si>
  <si>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</si>
  <si>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</si>
  <si>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</si>
  <si>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</si>
  <si>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</si>
  <si>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</si>
  <si>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</si>
  <si>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</si>
  <si>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</si>
  <si>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</si>
  <si>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</si>
  <si>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</si>
  <si>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</si>
  <si>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</si>
  <si>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</si>
  <si>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</si>
  <si>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</si>
  <si>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</si>
  <si>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</si>
  <si>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</si>
  <si>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</si>
  <si>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</si>
  <si>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</si>
  <si>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</si>
  <si>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</si>
  <si>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</si>
  <si>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</si>
  <si>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</si>
  <si>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</si>
  <si>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</si>
  <si>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</si>
  <si>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</si>
  <si>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</si>
  <si>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</si>
  <si>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</si>
  <si>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</si>
  <si>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</si>
  <si>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</si>
  <si>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</si>
  <si>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</si>
  <si>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</si>
  <si>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</si>
  <si>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</si>
  <si>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</si>
  <si>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</si>
  <si>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</si>
  <si>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</si>
  <si>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</si>
  <si>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</si>
  <si>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</si>
  <si>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</si>
  <si>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</si>
  <si>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</si>
  <si>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</si>
  <si>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</si>
  <si>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</si>
  <si>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</si>
  <si>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</si>
  <si>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</si>
  <si>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</si>
  <si>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</si>
  <si>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</si>
  <si>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</si>
  <si>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</si>
  <si>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</si>
  <si>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</si>
  <si>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</si>
  <si>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</si>
  <si>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</si>
  <si>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</si>
  <si>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</si>
  <si>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</si>
  <si>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</si>
  <si>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</si>
  <si>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</si>
  <si>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</si>
  <si>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</si>
  <si>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</si>
  <si>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</si>
  <si>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</si>
  <si>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</si>
  <si>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</si>
  <si>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</si>
  <si>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</si>
  <si>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</si>
  <si>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</si>
  <si>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</si>
  <si>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</si>
  <si>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</si>
  <si>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</si>
  <si>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</si>
  <si>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</si>
  <si>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</si>
  <si>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</si>
  <si>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</si>
  <si>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</si>
  <si>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</si>
  <si>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</si>
  <si>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</si>
  <si>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</si>
  <si>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</si>
  <si>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</si>
  <si>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</si>
  <si>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</si>
  <si>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</si>
  <si>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</si>
  <si>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</si>
  <si>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</si>
  <si>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</si>
  <si>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</si>
  <si>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</si>
  <si>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</si>
  <si>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</si>
  <si>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</si>
  <si>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</si>
  <si>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</si>
  <si>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</si>
  <si>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</si>
  <si>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</si>
  <si>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</si>
  <si>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</si>
  <si>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</si>
  <si>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</si>
  <si>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</si>
  <si>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</si>
  <si>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</si>
  <si>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</si>
  <si>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</si>
  <si>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</si>
  <si>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</si>
  <si>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</si>
  <si>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</si>
  <si>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</si>
  <si>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</si>
  <si>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</si>
  <si>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</si>
  <si>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</si>
  <si>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</si>
  <si>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</si>
  <si>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</si>
  <si>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</si>
  <si>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</si>
  <si>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</si>
  <si>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</si>
  <si>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</si>
  <si>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</si>
  <si>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</si>
  <si>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</si>
  <si>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</si>
  <si>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</si>
  <si>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</si>
  <si>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</si>
  <si>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</si>
  <si>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</si>
  <si>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</si>
  <si>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</si>
  <si>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</si>
  <si>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</si>
  <si>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</si>
  <si>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</si>
  <si>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</si>
  <si>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</si>
  <si>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</si>
  <si>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</si>
  <si>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</si>
  <si>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</si>
  <si>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</si>
  <si>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</si>
  <si>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</si>
  <si>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</si>
  <si>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</si>
  <si>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</si>
  <si>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</si>
  <si>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</si>
  <si>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</si>
  <si>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</si>
  <si>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</si>
  <si>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</si>
  <si>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</si>
  <si>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</si>
  <si>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</si>
  <si>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</si>
  <si>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</si>
  <si>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</si>
  <si>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</si>
  <si>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</si>
  <si>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</si>
  <si>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</si>
  <si>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</si>
  <si>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</si>
  <si>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</si>
  <si>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</si>
  <si>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</si>
  <si>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</si>
  <si>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</si>
  <si>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</si>
  <si>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</si>
  <si>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</si>
  <si>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</si>
  <si>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</si>
  <si>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</si>
  <si>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</si>
  <si>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</si>
  <si>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</si>
  <si>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</si>
  <si>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</si>
  <si>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</si>
  <si>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</si>
  <si>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</si>
  <si>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</si>
  <si>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</si>
  <si>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</si>
  <si>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</si>
  <si>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</si>
  <si>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</si>
  <si>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</si>
  <si>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</si>
  <si>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</si>
  <si>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</si>
  <si>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</si>
  <si>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</si>
  <si>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</si>
  <si>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</si>
  <si>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</si>
  <si>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</si>
  <si>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</si>
  <si>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</si>
  <si>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</si>
  <si>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</si>
  <si>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</si>
  <si>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</si>
  <si>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</si>
  <si>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</si>
  <si>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</si>
  <si>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</si>
  <si>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</si>
  <si>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</si>
  <si>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</si>
  <si>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</si>
  <si>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</si>
  <si>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</si>
  <si>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</si>
  <si>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</si>
  <si>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</si>
  <si>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</si>
  <si>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</si>
  <si>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</si>
  <si>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</si>
  <si>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</si>
  <si>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</si>
  <si>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</si>
  <si>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</si>
  <si>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</si>
  <si>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</si>
  <si>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</si>
  <si>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</si>
  <si>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</si>
  <si>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</si>
  <si>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</si>
  <si>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</si>
  <si>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</si>
  <si>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</si>
  <si>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</si>
  <si>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</si>
  <si>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</si>
  <si>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</si>
  <si>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</si>
  <si>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</si>
  <si>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</si>
  <si>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</si>
  <si>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</si>
  <si>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</si>
  <si>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</si>
  <si>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</si>
  <si>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</si>
  <si>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</si>
  <si>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</si>
  <si>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</si>
  <si>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</si>
  <si>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</si>
  <si>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</si>
  <si>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</si>
  <si>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</si>
  <si>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</si>
  <si>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</si>
  <si>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</si>
  <si>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</si>
  <si>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</si>
  <si>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</si>
  <si>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</si>
  <si>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</si>
  <si>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</si>
  <si>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</si>
  <si>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</si>
  <si>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</si>
  <si>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</si>
  <si>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</si>
  <si>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</si>
  <si>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</si>
  <si>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</si>
  <si>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</si>
  <si>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</si>
  <si>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</si>
  <si>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</si>
  <si>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</si>
  <si>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</si>
  <si>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</si>
  <si>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</si>
  <si>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</si>
  <si>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</si>
  <si>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</si>
  <si>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</si>
  <si>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</si>
  <si>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</si>
  <si>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</si>
  <si>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</si>
  <si>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</si>
  <si>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</si>
  <si>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</si>
  <si>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</si>
  <si>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</si>
  <si>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</si>
  <si>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</si>
  <si>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</si>
  <si>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</si>
  <si>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</si>
  <si>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</si>
  <si>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</si>
  <si>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</si>
  <si>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</si>
  <si>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</si>
  <si>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</si>
  <si>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</si>
  <si>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</si>
  <si>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</si>
  <si>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</si>
  <si>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</si>
  <si>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</si>
  <si>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</si>
  <si>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</si>
  <si>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</si>
  <si>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</si>
  <si>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</si>
  <si>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</si>
  <si>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</si>
  <si>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</si>
  <si>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</si>
  <si>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</si>
  <si>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</si>
  <si>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</si>
  <si>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</si>
  <si>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</si>
  <si>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</si>
  <si>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</si>
  <si>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</si>
  <si>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</si>
  <si>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</si>
  <si>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</si>
  <si>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</si>
  <si>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</si>
  <si>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</si>
  <si>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</si>
  <si>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</si>
  <si>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</si>
  <si>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</si>
  <si>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</si>
  <si>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</si>
  <si>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</si>
  <si>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</si>
  <si>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</si>
  <si>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</si>
  <si>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</si>
  <si>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</si>
  <si>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</si>
  <si>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</si>
  <si>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</si>
  <si>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</si>
  <si>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</si>
  <si>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</si>
  <si>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</si>
  <si>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</si>
  <si>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</si>
  <si>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</si>
  <si>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</si>
  <si>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</si>
  <si>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</si>
  <si>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</si>
  <si>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</si>
  <si>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</si>
  <si>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</si>
  <si>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</si>
  <si>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</si>
  <si>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</si>
  <si>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</si>
  <si>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</si>
  <si>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</si>
  <si>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</si>
  <si>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</si>
  <si>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</si>
  <si>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</si>
  <si>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</si>
  <si>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</si>
  <si>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</si>
  <si>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</si>
  <si>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</si>
  <si>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</si>
  <si>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</si>
  <si>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</si>
  <si>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</si>
  <si>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</si>
  <si>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</si>
  <si>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</si>
  <si>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</si>
  <si>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</si>
  <si>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</si>
  <si>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</si>
  <si>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</si>
  <si>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</si>
  <si>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</si>
  <si>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</si>
  <si>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</si>
  <si>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</si>
  <si>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</si>
  <si>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</si>
  <si>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</si>
  <si>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</si>
  <si>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</si>
  <si>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</si>
  <si>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</si>
  <si>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</si>
  <si>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</si>
  <si>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</si>
  <si>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</si>
  <si>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</si>
  <si>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</si>
  <si>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</si>
  <si>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</si>
  <si>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</si>
  <si>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</si>
  <si>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</si>
  <si>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</si>
  <si>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</si>
  <si>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</si>
  <si>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</si>
  <si>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</si>
  <si>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</si>
  <si>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</si>
  <si>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</si>
  <si>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</si>
  <si>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</si>
  <si>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</si>
  <si>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</si>
  <si>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</si>
  <si>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</si>
  <si>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</si>
  <si>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</si>
  <si>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</si>
  <si>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</si>
  <si>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</si>
  <si>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</si>
  <si>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</si>
  <si>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</si>
  <si>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</si>
  <si>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</si>
  <si>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</si>
  <si>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</si>
  <si>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</si>
  <si>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</si>
  <si>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</si>
  <si>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</si>
  <si>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</si>
  <si>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</si>
  <si>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</si>
  <si>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</si>
  <si>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</si>
  <si>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</si>
  <si>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</si>
  <si>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</si>
  <si>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</si>
  <si>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</si>
  <si>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</si>
  <si>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</si>
  <si>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</si>
  <si>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</si>
  <si>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</si>
  <si>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</si>
  <si>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</si>
  <si>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</si>
  <si>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</si>
  <si>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</si>
  <si>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</si>
  <si>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</si>
  <si>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</si>
  <si>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</si>
  <si>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</si>
  <si>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</si>
  <si>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</si>
  <si>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</si>
  <si>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</si>
  <si>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</si>
  <si>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</si>
  <si>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</si>
  <si>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</si>
  <si>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</si>
  <si>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</si>
  <si>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</si>
  <si>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</si>
  <si>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</si>
  <si>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</si>
  <si>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</si>
  <si>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</si>
  <si>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</si>
  <si>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</si>
  <si>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</si>
  <si>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</si>
  <si>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</si>
  <si>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</si>
  <si>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</si>
  <si>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</si>
  <si>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</si>
  <si>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</si>
  <si>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</si>
  <si>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</si>
  <si>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</si>
  <si>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</si>
  <si>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</si>
  <si>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</si>
  <si>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</si>
  <si>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</si>
  <si>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</si>
  <si>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</si>
  <si>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</si>
  <si>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</si>
  <si>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</si>
  <si>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</si>
  <si>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</si>
  <si>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</si>
  <si>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</si>
  <si>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</si>
  <si>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</si>
  <si>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</si>
  <si>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</si>
  <si>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</si>
  <si>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</si>
  <si>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</si>
  <si>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</si>
  <si>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</si>
  <si>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</si>
  <si>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</si>
  <si>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</si>
  <si>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</si>
  <si>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</si>
  <si>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</si>
  <si>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</si>
  <si>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</si>
  <si>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</si>
  <si>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</si>
  <si>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</si>
  <si>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</si>
  <si>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</si>
  <si>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</si>
  <si>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</si>
  <si>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</si>
  <si>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</si>
  <si>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</si>
  <si>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</si>
  <si>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</si>
  <si>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</si>
  <si>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</si>
  <si>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</si>
  <si>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</si>
  <si>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</si>
  <si>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</si>
  <si>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</si>
  <si>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</si>
  <si>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</si>
  <si>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</si>
  <si>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</si>
  <si>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</si>
  <si>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</si>
  <si>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</si>
  <si>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</si>
  <si>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</si>
  <si>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</si>
  <si>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</si>
  <si>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</si>
  <si>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</si>
  <si>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</si>
  <si>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</si>
  <si>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</si>
  <si>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</si>
  <si>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</si>
  <si>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</si>
  <si>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</si>
  <si>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</si>
  <si>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</si>
  <si>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</si>
  <si>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</si>
  <si>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</si>
  <si>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</si>
  <si>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</si>
  <si>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</si>
  <si>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</si>
  <si>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</si>
  <si>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</si>
  <si>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</si>
  <si>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</si>
  <si>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</si>
  <si>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</si>
  <si>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</si>
  <si>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</si>
  <si>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</si>
  <si>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</si>
  <si>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</si>
  <si>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</si>
  <si>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</si>
  <si>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</si>
  <si>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</si>
  <si>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</si>
  <si>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</si>
  <si>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</si>
  <si>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</si>
  <si>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</si>
  <si>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</si>
  <si>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</si>
  <si>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</si>
  <si>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</si>
  <si>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</si>
  <si>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</si>
  <si>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</si>
  <si>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</si>
  <si>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</si>
  <si>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</si>
  <si>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</si>
  <si>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</si>
  <si>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</si>
  <si>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</si>
  <si>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</si>
  <si>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</si>
  <si>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</si>
  <si>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</si>
  <si>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</si>
  <si>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</si>
  <si>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</si>
  <si>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</si>
  <si>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</si>
  <si>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</si>
  <si>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</si>
  <si>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</si>
  <si>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</si>
  <si>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</si>
  <si>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</si>
  <si>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</si>
  <si>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</si>
  <si>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</si>
  <si>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</si>
  <si>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</si>
  <si>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</si>
  <si>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</si>
  <si>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</si>
  <si>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</si>
  <si>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</si>
  <si>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</si>
  <si>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</si>
  <si>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</si>
  <si>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</si>
  <si>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</si>
  <si>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</si>
  <si>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</si>
  <si>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</si>
  <si>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</si>
  <si>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</si>
  <si>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</si>
  <si>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</si>
  <si>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</si>
  <si>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</si>
  <si>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</si>
  <si>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</si>
  <si>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</si>
  <si>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</si>
  <si>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</si>
  <si>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</si>
  <si>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</si>
  <si>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</si>
  <si>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</si>
  <si>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</si>
  <si>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</si>
  <si>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</si>
  <si>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</si>
  <si>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</si>
  <si>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</si>
  <si>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</si>
  <si>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</si>
  <si>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</si>
  <si>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</si>
  <si>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</si>
  <si>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</si>
  <si>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</si>
  <si>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</si>
  <si>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</si>
  <si>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</si>
  <si>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</si>
  <si>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</si>
  <si>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</si>
  <si>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</si>
  <si>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</si>
  <si>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</si>
  <si>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</si>
  <si>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</si>
  <si>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</si>
  <si>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</si>
  <si>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</si>
  <si>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</si>
  <si>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</si>
  <si>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</si>
  <si>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</si>
  <si>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</si>
  <si>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</si>
  <si>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</si>
  <si>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</si>
  <si>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</si>
  <si>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</si>
  <si>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</si>
  <si>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</si>
  <si>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</si>
  <si>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</si>
  <si>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</si>
  <si>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</si>
  <si>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</si>
  <si>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</si>
  <si>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</si>
  <si>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</si>
  <si>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</si>
  <si>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</si>
  <si>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</si>
  <si>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</si>
  <si>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</si>
  <si>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</si>
  <si>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</si>
  <si>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</si>
  <si>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</si>
  <si>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</si>
  <si>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</si>
  <si>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</si>
  <si>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</si>
  <si>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</si>
  <si>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</si>
  <si>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</si>
  <si>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</si>
  <si>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</si>
  <si>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</si>
  <si>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</si>
  <si>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</si>
  <si>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</si>
  <si>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</si>
  <si>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</si>
  <si>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</si>
  <si>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</si>
  <si>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</si>
  <si>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</si>
  <si>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</si>
  <si>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</si>
  <si>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</si>
  <si>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</si>
  <si>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</si>
  <si>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</si>
  <si>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</si>
  <si>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</si>
  <si>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</si>
  <si>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</si>
  <si>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</si>
  <si>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</si>
  <si>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</si>
  <si>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</si>
  <si>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</si>
  <si>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</si>
  <si>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</si>
  <si>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</si>
  <si>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</si>
  <si>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</si>
  <si>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</si>
  <si>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</si>
  <si>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</si>
  <si>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</si>
  <si>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</si>
  <si>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</si>
  <si>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</si>
  <si>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</si>
  <si>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</si>
  <si>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</si>
  <si>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</si>
  <si>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</si>
  <si>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</si>
  <si>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</si>
  <si>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</si>
  <si>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</si>
  <si>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</si>
  <si>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</si>
  <si>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</si>
  <si>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</si>
  <si>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</si>
  <si>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</si>
  <si>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</si>
  <si>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</si>
  <si>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</si>
  <si>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</si>
  <si>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</si>
  <si>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</si>
  <si>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</si>
  <si>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</si>
  <si>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</si>
  <si>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</si>
  <si>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</si>
  <si>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</si>
  <si>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</si>
  <si>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</si>
  <si>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</si>
  <si>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</si>
  <si>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</si>
  <si>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</si>
  <si>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</si>
  <si>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</si>
  <si>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</si>
  <si>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</si>
  <si>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</si>
  <si>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</si>
  <si>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</si>
  <si>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</si>
  <si>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</si>
  <si>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</si>
  <si>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</si>
  <si>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</si>
  <si>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</si>
  <si>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</si>
  <si>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</si>
  <si>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</si>
  <si>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</si>
  <si>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</si>
  <si>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</si>
  <si>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</si>
  <si>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</si>
  <si>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</si>
  <si>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</si>
  <si>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</si>
  <si>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</si>
  <si>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</si>
  <si>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</si>
  <si>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</si>
  <si>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</si>
  <si>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</si>
  <si>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</si>
  <si>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</si>
  <si>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</si>
  <si>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</si>
  <si>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</si>
  <si>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</si>
  <si>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</si>
  <si>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</si>
  <si>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</si>
  <si>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</si>
  <si>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</si>
  <si>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</si>
  <si>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</si>
  <si>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</si>
  <si>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</si>
  <si>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</si>
  <si>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</si>
  <si>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</si>
  <si>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</si>
  <si>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</si>
  <si>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</si>
  <si>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</si>
  <si>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</si>
  <si>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</si>
  <si>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</si>
  <si>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</si>
  <si>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</si>
  <si>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</si>
  <si>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</si>
  <si>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</si>
  <si>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</si>
  <si>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</si>
  <si>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</si>
  <si>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</si>
  <si>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</si>
  <si>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</si>
  <si>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</si>
  <si>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</si>
  <si>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</si>
  <si>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</si>
  <si>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</si>
  <si>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</si>
  <si>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</si>
  <si>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</si>
  <si>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</si>
  <si>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</si>
  <si>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</si>
  <si>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</si>
  <si>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</si>
  <si>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</si>
  <si>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</si>
  <si>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</si>
  <si>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</si>
  <si>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</si>
  <si>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</si>
  <si>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</si>
  <si>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</si>
  <si>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</si>
  <si>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</si>
  <si>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</si>
  <si>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</si>
  <si>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</si>
  <si>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</si>
  <si>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</si>
  <si>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</si>
  <si>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</si>
  <si>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</si>
  <si>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</si>
  <si>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</si>
  <si>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</si>
  <si>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</si>
  <si>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</si>
  <si>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</si>
  <si>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</si>
  <si>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</si>
  <si>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</si>
  <si>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</si>
  <si>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</si>
  <si>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</si>
  <si>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</si>
  <si>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</si>
  <si>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</si>
  <si>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</si>
  <si>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</si>
  <si>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</si>
  <si>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</si>
  <si>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</si>
  <si>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</si>
  <si>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</si>
  <si>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</si>
  <si>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</si>
  <si>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</si>
  <si>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</si>
  <si>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</si>
  <si>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</si>
  <si>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</si>
  <si>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</si>
  <si>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</si>
  <si>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</si>
  <si>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</si>
  <si>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</si>
  <si>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</si>
  <si>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</si>
  <si>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</si>
  <si>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</si>
  <si>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</si>
  <si>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</si>
  <si>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</si>
  <si>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</si>
  <si>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</si>
  <si>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</si>
  <si>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</si>
  <si>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</si>
  <si>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</si>
  <si>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</si>
  <si>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</si>
  <si>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</si>
  <si>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</si>
  <si>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</si>
  <si>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</si>
  <si>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</si>
  <si>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</si>
  <si>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</si>
  <si>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</si>
  <si>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</si>
  <si>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</si>
  <si>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</si>
  <si>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</si>
  <si>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</si>
  <si>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</si>
  <si>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</si>
  <si>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</si>
  <si>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</si>
  <si>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</si>
  <si>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</si>
  <si>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</si>
  <si>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</si>
  <si>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</si>
  <si>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</si>
  <si>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</si>
  <si>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</si>
  <si>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</si>
  <si>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</si>
  <si>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</si>
  <si>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</si>
  <si>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</si>
  <si>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</si>
  <si>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</si>
  <si>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</si>
  <si>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</si>
  <si>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</si>
  <si>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</si>
  <si>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</si>
  <si>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</si>
  <si>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</si>
  <si>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</si>
  <si>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</si>
  <si>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</si>
  <si>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</si>
  <si>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</si>
  <si>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</si>
  <si>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</si>
  <si>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</si>
  <si>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</si>
  <si>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</si>
  <si>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</si>
  <si>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</si>
  <si>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</si>
  <si>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</si>
  <si>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</si>
  <si>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</si>
  <si>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</si>
  <si>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</si>
  <si>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</si>
  <si>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</si>
  <si>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</si>
  <si>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</si>
  <si>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</si>
  <si>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</si>
  <si>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</si>
  <si>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</si>
  <si>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</si>
  <si>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</si>
  <si>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</si>
  <si>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</si>
  <si>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</si>
  <si>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</si>
  <si>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</si>
  <si>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</si>
  <si>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</si>
  <si>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</si>
  <si>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</si>
  <si>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</si>
  <si>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</si>
  <si>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</si>
  <si>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</si>
  <si>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</si>
  <si>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</si>
  <si>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</si>
  <si>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</si>
  <si>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</si>
  <si>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</si>
  <si>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</si>
  <si>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</si>
  <si>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</si>
  <si>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</si>
  <si>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</si>
  <si>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</si>
  <si>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</si>
  <si>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</si>
  <si>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</si>
  <si>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</si>
  <si>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</si>
  <si>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</si>
  <si>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</si>
  <si>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</si>
  <si>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</si>
  <si>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</si>
  <si>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</si>
  <si>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</si>
  <si>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</si>
  <si>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</si>
  <si>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</si>
  <si>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</si>
  <si>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</si>
  <si>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</si>
  <si>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</si>
  <si>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</si>
  <si>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</si>
  <si>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</si>
  <si>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</si>
  <si>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</si>
  <si>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</si>
  <si>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</si>
  <si>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</si>
  <si>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</si>
  <si>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</si>
  <si>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</si>
  <si>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</si>
  <si>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</si>
  <si>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</si>
  <si>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</si>
  <si>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</si>
  <si>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</si>
  <si>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</si>
  <si>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</si>
  <si>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</si>
  <si>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</si>
  <si>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</si>
  <si>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</si>
  <si>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</si>
  <si>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</si>
  <si>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</si>
  <si>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</si>
  <si>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</si>
  <si>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</si>
  <si>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</si>
  <si>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</si>
  <si>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</si>
  <si>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</si>
  <si>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</si>
  <si>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</si>
  <si>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</si>
  <si>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</si>
  <si>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</si>
  <si>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</si>
  <si>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</si>
  <si>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</si>
  <si>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</si>
  <si>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</si>
  <si>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</si>
  <si>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</si>
  <si>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</si>
  <si>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</si>
  <si>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</si>
  <si>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</si>
  <si>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</si>
  <si>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</si>
  <si>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</si>
  <si>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</si>
  <si>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</si>
  <si>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</si>
  <si>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</si>
  <si>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</si>
  <si>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</si>
  <si>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</si>
  <si>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</si>
  <si>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</si>
  <si>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</si>
  <si>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</si>
  <si>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</si>
  <si>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</si>
  <si>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</si>
  <si>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</si>
  <si>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</si>
  <si>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</si>
  <si>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</si>
  <si>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</si>
  <si>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</si>
  <si>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</si>
  <si>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</si>
  <si>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</si>
  <si>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</si>
  <si>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</si>
  <si>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</si>
  <si>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</si>
  <si>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</si>
  <si>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</si>
  <si>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</si>
  <si>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</si>
  <si>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</si>
  <si>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</si>
  <si>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</si>
  <si>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</si>
  <si>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</si>
  <si>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</si>
  <si>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</si>
  <si>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</si>
  <si>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</si>
  <si>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</si>
  <si>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</si>
  <si>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</si>
  <si>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</si>
  <si>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</si>
  <si>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</si>
  <si>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</si>
  <si>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</si>
  <si>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</si>
  <si>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</si>
  <si>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</si>
  <si>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</si>
  <si>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</si>
  <si>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</si>
  <si>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</si>
  <si>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</si>
  <si>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</si>
  <si>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</si>
  <si>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</si>
  <si>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</si>
  <si>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</si>
  <si>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</si>
  <si>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</si>
  <si>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</si>
  <si>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</si>
  <si>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</si>
  <si>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</si>
  <si>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</si>
  <si>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</si>
  <si>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</si>
  <si>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</si>
  <si>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</si>
  <si>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</si>
  <si>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</si>
  <si>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</si>
  <si>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</si>
  <si>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</si>
  <si>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</si>
  <si>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</si>
  <si>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</si>
  <si>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</si>
  <si>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</si>
  <si>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</si>
  <si>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</si>
  <si>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</si>
  <si>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</si>
  <si>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</si>
  <si>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</si>
  <si>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</si>
  <si>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</si>
  <si>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</si>
  <si>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</si>
  <si>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</si>
  <si>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</si>
  <si>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</si>
  <si>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</si>
  <si>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</si>
  <si>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</si>
  <si>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</si>
  <si>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</si>
  <si>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</si>
  <si>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</si>
  <si>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</si>
  <si>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</si>
  <si>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</si>
  <si>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</si>
  <si>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</si>
  <si>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</si>
  <si>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</si>
  <si>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</si>
  <si>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</si>
  <si>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</si>
  <si>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</si>
  <si>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</si>
  <si>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</si>
  <si>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</si>
  <si>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</si>
  <si>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</si>
  <si>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</si>
  <si>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</si>
  <si>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</si>
  <si>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</si>
  <si>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</si>
  <si>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</si>
  <si>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</si>
  <si>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</si>
  <si>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</si>
  <si>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</si>
  <si>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</si>
  <si>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</si>
  <si>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</si>
  <si>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</si>
  <si>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</si>
  <si>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</si>
  <si>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</si>
  <si>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</si>
  <si>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</si>
  <si>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</si>
  <si>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</si>
  <si>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</si>
  <si>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</si>
  <si>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</si>
  <si>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</si>
  <si>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</si>
  <si>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</si>
  <si>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</si>
  <si>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</si>
  <si>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</si>
  <si>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</si>
  <si>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</si>
  <si>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</si>
  <si>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</si>
  <si>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</si>
  <si>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</si>
  <si>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</si>
  <si>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</si>
  <si>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</si>
  <si>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</si>
  <si>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</si>
  <si>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</si>
  <si>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</si>
  <si>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</si>
  <si>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</si>
  <si>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</si>
  <si>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</si>
  <si>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</si>
  <si>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</si>
  <si>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</si>
  <si>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</si>
  <si>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</si>
  <si>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</si>
  <si>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</si>
  <si>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</si>
  <si>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</si>
  <si>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</si>
  <si>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</si>
  <si>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</si>
  <si>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</si>
  <si>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</si>
  <si>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</si>
  <si>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</si>
  <si>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</si>
  <si>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</si>
  <si>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</si>
  <si>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</si>
  <si>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</si>
  <si>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</si>
  <si>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</si>
  <si>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</si>
  <si>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</si>
  <si>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</si>
  <si>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</si>
  <si>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</si>
  <si>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</si>
  <si>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</si>
  <si>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</si>
  <si>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</si>
  <si>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</si>
  <si>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</si>
  <si>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</si>
  <si>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</si>
  <si>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</si>
  <si>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</si>
  <si>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</si>
  <si>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</si>
  <si>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</si>
  <si>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</si>
  <si>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</si>
  <si>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</si>
  <si>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</si>
  <si>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</si>
  <si>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</si>
  <si>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</si>
  <si>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</si>
  <si>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</si>
  <si>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</si>
  <si>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</si>
  <si>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</si>
  <si>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</si>
  <si>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</si>
  <si>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</si>
  <si>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</si>
  <si>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</si>
  <si>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</si>
  <si>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</si>
  <si>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</si>
  <si>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</si>
  <si>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</si>
  <si>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</si>
  <si>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</si>
  <si>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</si>
  <si>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</si>
  <si>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</si>
  <si>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</si>
  <si>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</si>
  <si>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</si>
  <si>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</si>
  <si>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</si>
  <si>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</si>
  <si>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</si>
  <si>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</si>
  <si>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</si>
  <si>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</si>
  <si>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</si>
  <si>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</si>
  <si>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</si>
  <si>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</si>
  <si>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</si>
  <si>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</si>
  <si>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</si>
  <si>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</si>
  <si>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</si>
  <si>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</si>
  <si>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</si>
  <si>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</si>
  <si>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</si>
  <si>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</si>
  <si>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</si>
  <si>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</si>
  <si>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</si>
  <si>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</si>
  <si>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</si>
  <si>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</si>
  <si>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</si>
  <si>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</si>
  <si>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</si>
  <si>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</si>
  <si>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</si>
  <si>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</si>
  <si>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</si>
  <si>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</si>
  <si>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</si>
  <si>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</si>
  <si>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</si>
  <si>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</si>
  <si>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</si>
  <si>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</si>
  <si>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</si>
  <si>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</si>
  <si>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</si>
  <si>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</si>
  <si>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</si>
  <si>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</si>
  <si>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</si>
  <si>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</si>
  <si>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</si>
  <si>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</si>
  <si>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</si>
  <si>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</si>
  <si>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</si>
  <si>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</si>
  <si>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</si>
  <si>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</si>
  <si>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</si>
  <si>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</si>
  <si>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</si>
  <si>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</si>
  <si>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</si>
  <si>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</si>
  <si>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</si>
  <si>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</si>
  <si>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</si>
  <si>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</si>
  <si>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</si>
  <si>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</si>
  <si>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</si>
  <si>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</si>
  <si>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</si>
  <si>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</si>
  <si>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</si>
  <si>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</si>
  <si>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</si>
  <si>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</si>
  <si>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</si>
  <si>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</si>
  <si>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</si>
  <si>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</si>
  <si>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</si>
  <si>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</si>
  <si>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</si>
  <si>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</si>
  <si>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</si>
  <si>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</si>
  <si>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</si>
  <si>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</si>
  <si>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</si>
  <si>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</si>
  <si>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</si>
  <si>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</si>
  <si>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</si>
  <si>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</si>
  <si>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</si>
  <si>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</si>
  <si>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</si>
  <si>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</si>
  <si>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</si>
  <si>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</si>
  <si>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</si>
  <si>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</si>
  <si>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</si>
  <si>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</si>
  <si>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</si>
  <si>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</si>
  <si>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</si>
  <si>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</si>
  <si>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</si>
  <si>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</si>
  <si>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</si>
  <si>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</si>
  <si>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</si>
  <si>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</si>
  <si>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</si>
  <si>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</si>
  <si>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</si>
  <si>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</si>
  <si>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</si>
  <si>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</si>
  <si>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</si>
  <si>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</si>
  <si>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</si>
  <si>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</si>
  <si>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</si>
  <si>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</si>
  <si>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</si>
  <si>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</si>
  <si>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</si>
  <si>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</si>
  <si>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</si>
  <si>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</si>
  <si>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</si>
  <si>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</si>
  <si>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</si>
  <si>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</si>
  <si>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</si>
  <si>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</si>
  <si>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</si>
  <si>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</si>
  <si>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</si>
  <si>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</si>
  <si>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</si>
  <si>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</si>
  <si>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</si>
  <si>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</si>
  <si>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</si>
  <si>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</si>
  <si>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</si>
  <si>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</si>
  <si>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</si>
  <si>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</si>
  <si>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</si>
  <si>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</si>
  <si>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</si>
  <si>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</si>
  <si>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</si>
  <si>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</si>
  <si>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</si>
  <si>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</si>
  <si>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</si>
  <si>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</si>
  <si>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</si>
  <si>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</si>
  <si>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</si>
  <si>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</si>
  <si>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</si>
  <si>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</si>
  <si>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</si>
  <si>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</si>
  <si>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</si>
  <si>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</si>
  <si>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</si>
  <si>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</si>
  <si>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</si>
  <si>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</si>
  <si>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</si>
  <si>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</si>
  <si>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</si>
  <si>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</si>
  <si>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</si>
  <si>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</si>
  <si>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</si>
  <si>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</si>
  <si>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</si>
  <si>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</si>
  <si>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</si>
  <si>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</si>
  <si>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</si>
  <si>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</si>
  <si>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</si>
  <si>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</si>
  <si>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</si>
  <si>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</si>
  <si>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</si>
  <si>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</si>
  <si>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</si>
  <si>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</si>
  <si>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</si>
  <si>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</si>
  <si>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</si>
  <si>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</si>
  <si>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</si>
  <si>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</si>
  <si>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</si>
  <si>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</si>
  <si>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</si>
  <si>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</si>
  <si>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</si>
  <si>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</si>
  <si>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</si>
  <si>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</si>
  <si>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</si>
  <si>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</si>
  <si>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</si>
  <si>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</si>
  <si>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</si>
  <si>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</si>
  <si>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</si>
  <si>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</si>
  <si>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</si>
  <si>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</si>
  <si>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</si>
  <si>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</si>
  <si>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</si>
  <si>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</si>
  <si>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</si>
  <si>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</si>
  <si>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</si>
  <si>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</si>
  <si>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</si>
  <si>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</si>
  <si>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</si>
  <si>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</si>
  <si>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</si>
  <si>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</si>
  <si>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</si>
  <si>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</si>
  <si>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</si>
  <si>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</si>
  <si>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</si>
  <si>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</si>
  <si>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</si>
  <si>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</si>
  <si>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</si>
  <si>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</si>
  <si>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</si>
  <si>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</si>
  <si>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</si>
  <si>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</si>
  <si>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</si>
  <si>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</si>
  <si>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</si>
  <si>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</si>
  <si>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</si>
  <si>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</si>
  <si>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</si>
  <si>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</si>
  <si>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</si>
  <si>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</si>
  <si>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</si>
  <si>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</si>
  <si>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</si>
  <si>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</si>
  <si>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</si>
  <si>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</si>
  <si>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</si>
  <si>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</si>
  <si>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</si>
  <si>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</si>
  <si>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</si>
  <si>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</si>
  <si>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</si>
  <si>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</si>
  <si>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</si>
  <si>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</si>
  <si>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</si>
  <si>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</si>
  <si>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</si>
  <si>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</si>
  <si>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</si>
  <si>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</si>
  <si>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</si>
  <si>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</si>
  <si>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</si>
  <si>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</si>
  <si>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</si>
  <si>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</si>
  <si>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</si>
  <si>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</si>
  <si>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</si>
  <si>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</si>
  <si>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</si>
  <si>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</si>
  <si>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</si>
  <si>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</si>
  <si>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</si>
  <si>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</si>
  <si>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</si>
  <si>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</si>
  <si>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</si>
  <si>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</si>
  <si>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</si>
  <si>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</si>
  <si>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</si>
  <si>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</si>
  <si>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</si>
  <si>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</si>
  <si>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</si>
  <si>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</si>
  <si>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</si>
  <si>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</si>
  <si>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</si>
  <si>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</si>
  <si>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</si>
  <si>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</si>
  <si>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</si>
  <si>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</si>
  <si>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</si>
  <si>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</si>
  <si>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</si>
  <si>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</si>
  <si>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</si>
  <si>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</si>
  <si>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</si>
  <si>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</si>
  <si>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</si>
  <si>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</si>
  <si>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</si>
  <si>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</si>
  <si>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</si>
  <si>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</si>
  <si>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</si>
  <si>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</si>
  <si>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</si>
  <si>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</si>
  <si>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</si>
  <si>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</si>
  <si>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</si>
  <si>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</si>
  <si>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</si>
  <si>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</si>
  <si>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</si>
  <si>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</si>
  <si>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</si>
  <si>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</si>
  <si>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</si>
  <si>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</si>
  <si>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</si>
  <si>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</si>
  <si>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</si>
  <si>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</si>
  <si>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</si>
  <si>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</si>
  <si>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</si>
  <si>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</si>
  <si>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</si>
  <si>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</si>
  <si>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</si>
  <si>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</si>
  <si>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</si>
  <si>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</si>
  <si>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</si>
  <si>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</si>
  <si>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</si>
  <si>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</si>
  <si>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</si>
  <si>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</si>
  <si>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</si>
  <si>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</si>
  <si>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</si>
  <si>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</si>
  <si>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</si>
  <si>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</si>
  <si>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</si>
  <si>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</si>
  <si>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</si>
  <si>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</si>
  <si>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</si>
  <si>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</si>
  <si>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</si>
  <si>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</si>
  <si>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</si>
  <si>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</si>
  <si>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</si>
  <si>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</si>
  <si>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</si>
  <si>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</si>
  <si>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</si>
  <si>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</si>
  <si>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</si>
  <si>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</si>
  <si>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</si>
  <si>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</si>
  <si>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</si>
  <si>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</si>
  <si>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</si>
  <si>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</si>
  <si>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</si>
  <si>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</si>
  <si>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</si>
  <si>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</si>
  <si>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</si>
  <si>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</si>
  <si>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</si>
  <si>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</si>
  <si>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</si>
  <si>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</si>
  <si>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</si>
  <si>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</si>
  <si>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</si>
  <si>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</si>
  <si>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</si>
  <si>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</si>
  <si>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</si>
  <si>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</si>
  <si>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</si>
  <si>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</si>
  <si>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</si>
  <si>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</si>
  <si>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</si>
  <si>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</si>
  <si>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</si>
  <si>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</si>
  <si>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</si>
  <si>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</si>
  <si>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</si>
  <si>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</si>
  <si>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</si>
  <si>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</si>
  <si>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</si>
  <si>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</si>
  <si>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</si>
  <si>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</si>
  <si>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</si>
  <si>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</si>
  <si>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</si>
  <si>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</si>
  <si>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</si>
  <si>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</si>
  <si>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</si>
  <si>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</si>
  <si>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</si>
  <si>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</si>
  <si>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</si>
  <si>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</si>
  <si>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</si>
  <si>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</si>
  <si>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</si>
  <si>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</si>
  <si>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</si>
  <si>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</si>
  <si>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</si>
  <si>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</si>
  <si>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</si>
  <si>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</si>
  <si>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</si>
  <si>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</si>
  <si>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</si>
  <si>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</si>
  <si>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</si>
  <si>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</si>
  <si>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</si>
  <si>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</si>
  <si>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</si>
  <si>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</si>
  <si>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</si>
  <si>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</si>
  <si>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</si>
  <si>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</si>
  <si>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</si>
  <si>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</si>
  <si>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</si>
  <si>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</si>
  <si>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</si>
  <si>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</si>
  <si>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</si>
  <si>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</si>
  <si>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</si>
  <si>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</si>
  <si>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</si>
  <si>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</si>
  <si>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</si>
  <si>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</si>
  <si>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</si>
  <si>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</si>
  <si>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</si>
  <si>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</si>
  <si>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</si>
  <si>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</si>
  <si>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</si>
  <si>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</si>
  <si>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</si>
  <si>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</si>
  <si>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</si>
  <si>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</si>
  <si>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</si>
  <si>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</si>
  <si>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</si>
  <si>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</si>
  <si>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</si>
  <si>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</si>
  <si>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</si>
  <si>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</si>
  <si>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</si>
  <si>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</si>
  <si>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</si>
  <si>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</si>
  <si>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</si>
  <si>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</si>
  <si>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</si>
  <si>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</si>
  <si>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</si>
  <si>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</si>
  <si>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</si>
  <si>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</si>
  <si>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</si>
  <si>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</si>
  <si>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</si>
  <si>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</si>
  <si>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</si>
  <si>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</si>
  <si>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</si>
  <si>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</si>
  <si>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</si>
  <si>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</si>
  <si>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</si>
  <si>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</si>
  <si>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</si>
  <si>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</si>
  <si>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</si>
  <si>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</si>
  <si>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</si>
  <si>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</si>
  <si>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</si>
  <si>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</si>
  <si>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</si>
  <si>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</si>
  <si>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</si>
  <si>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</si>
  <si>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</si>
  <si>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</si>
  <si>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</si>
  <si>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</si>
  <si>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</si>
  <si>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</si>
  <si>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</si>
  <si>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</si>
  <si>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</si>
  <si>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</si>
  <si>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</si>
  <si>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</si>
  <si>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</si>
  <si>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</si>
  <si>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</si>
  <si>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</si>
  <si>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</si>
  <si>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</si>
  <si>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</si>
  <si>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</si>
  <si>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</si>
  <si>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</si>
  <si>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</si>
  <si>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</si>
  <si>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</si>
  <si>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</si>
  <si>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</si>
  <si>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</si>
  <si>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</si>
  <si>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</si>
  <si>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</si>
  <si>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</si>
  <si>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</si>
  <si>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</si>
  <si>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</si>
  <si>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</si>
  <si>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</si>
  <si>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</si>
  <si>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</si>
  <si>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</si>
  <si>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</si>
  <si>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</si>
  <si>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</si>
  <si>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</si>
  <si>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</si>
  <si>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</si>
  <si>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</si>
  <si>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</si>
  <si>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</si>
  <si>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</si>
  <si>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</si>
  <si>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</si>
  <si>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</si>
  <si>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</si>
  <si>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</si>
  <si>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</si>
  <si>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</si>
  <si>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</si>
  <si>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</si>
  <si>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</si>
  <si>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</si>
  <si>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</si>
  <si>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</si>
  <si>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</si>
  <si>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</si>
  <si>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</si>
  <si>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</si>
  <si>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</si>
  <si>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</si>
  <si>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</si>
  <si>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</si>
  <si>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</si>
  <si>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</si>
  <si>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</si>
  <si>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</si>
  <si>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</si>
  <si>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</si>
  <si>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</si>
  <si>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</si>
  <si>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</si>
  <si>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</si>
  <si>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</si>
  <si>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</si>
  <si>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</si>
  <si>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</si>
  <si>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</si>
  <si>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</si>
  <si>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</si>
  <si>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</si>
  <si>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</si>
  <si>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</si>
  <si>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</si>
  <si>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</si>
  <si>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</si>
  <si>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</si>
  <si>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</si>
  <si>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</si>
  <si>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</si>
  <si>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</si>
  <si>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</si>
  <si>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</si>
  <si>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</si>
  <si>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</si>
  <si>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</si>
  <si>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</si>
  <si>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</si>
  <si>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</si>
  <si>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</si>
  <si>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</si>
  <si>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</si>
  <si>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</si>
  <si>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</si>
  <si>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</si>
  <si>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</si>
  <si>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</si>
  <si>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</si>
  <si>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</si>
  <si>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</si>
  <si>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</si>
  <si>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</si>
  <si>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</si>
  <si>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</si>
  <si>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</si>
  <si>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</si>
  <si>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</si>
  <si>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</si>
  <si>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</si>
  <si>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</si>
  <si>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</si>
  <si>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</si>
  <si>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</si>
  <si>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</si>
  <si>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</si>
  <si>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</si>
  <si>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</si>
  <si>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</si>
  <si>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</si>
  <si>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</si>
  <si>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</si>
  <si>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</si>
  <si>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</si>
  <si>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</si>
  <si>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</si>
  <si>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</si>
  <si>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</si>
  <si>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</si>
  <si>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</si>
  <si>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</si>
  <si>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</si>
  <si>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</si>
  <si>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</si>
  <si>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</si>
  <si>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</si>
  <si>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</si>
  <si>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</si>
  <si>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</si>
  <si>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</si>
  <si>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</si>
  <si>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</si>
  <si>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</si>
  <si>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</si>
  <si>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</si>
  <si>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</si>
  <si>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</si>
  <si>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</si>
  <si>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</si>
  <si>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</si>
  <si>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</si>
  <si>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</si>
  <si>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</si>
  <si>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</si>
  <si>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</si>
  <si>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</si>
  <si>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</si>
  <si>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</si>
  <si>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</si>
  <si>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</si>
  <si>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</si>
  <si>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</si>
  <si>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</si>
  <si>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</si>
  <si>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</si>
  <si>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</si>
  <si>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</si>
  <si>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</si>
  <si>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</si>
  <si>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</si>
  <si>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</si>
  <si>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</si>
  <si>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</si>
  <si>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</si>
  <si>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</si>
  <si>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</si>
  <si>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</si>
  <si>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</si>
  <si>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</si>
  <si>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</si>
  <si>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</si>
  <si>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</si>
  <si>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</si>
  <si>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</si>
  <si>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</si>
  <si>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</si>
  <si>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</si>
  <si>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</si>
  <si>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</si>
  <si>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</si>
  <si>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</si>
  <si>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</si>
  <si>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</si>
  <si>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</si>
  <si>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</si>
  <si>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</si>
  <si>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</si>
  <si>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</si>
  <si>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</si>
  <si>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</si>
  <si>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</si>
  <si>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</si>
  <si>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</si>
  <si>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</si>
  <si>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</si>
  <si>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</si>
  <si>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</si>
  <si>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</si>
  <si>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</si>
  <si>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</si>
  <si>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</si>
  <si>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</si>
  <si>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</si>
  <si>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</si>
  <si>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</si>
  <si>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</si>
  <si>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</si>
  <si>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</si>
  <si>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</si>
  <si>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</si>
  <si>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</si>
  <si>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</si>
  <si>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</si>
  <si>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</si>
  <si>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</si>
  <si>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</si>
  <si>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</si>
  <si>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</si>
  <si>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</si>
  <si>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</si>
  <si>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</si>
  <si>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</si>
  <si>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</si>
  <si>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</si>
  <si>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</si>
  <si>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</si>
  <si>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</si>
  <si>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</si>
  <si>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</si>
  <si>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</si>
  <si>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</si>
  <si>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</si>
  <si>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</si>
  <si>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</si>
  <si>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</si>
  <si>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</si>
  <si>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</si>
  <si>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</si>
  <si>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</si>
  <si>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</si>
  <si>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</si>
  <si>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</si>
  <si>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</si>
  <si>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</si>
  <si>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</si>
  <si>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</si>
  <si>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</si>
  <si>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</si>
  <si>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</si>
  <si>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</si>
  <si>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</si>
  <si>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</si>
  <si>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</si>
  <si>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</si>
  <si>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</si>
  <si>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</si>
  <si>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</si>
  <si>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</si>
  <si>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</si>
  <si>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</si>
  <si>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</si>
  <si>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</si>
  <si>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</si>
  <si>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</si>
  <si>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</si>
  <si>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</si>
  <si>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</si>
  <si>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</si>
  <si>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</si>
  <si>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</si>
  <si>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</si>
  <si>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</si>
  <si>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</si>
  <si>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</si>
  <si>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</si>
  <si>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</si>
  <si>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</si>
  <si>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</si>
  <si>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</si>
  <si>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</si>
  <si>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</si>
  <si>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</si>
  <si>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</si>
  <si>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</si>
  <si>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</si>
  <si>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</si>
  <si>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</si>
  <si>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</si>
  <si>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</si>
  <si>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</si>
  <si>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</si>
  <si>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</si>
  <si>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</si>
  <si>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</si>
  <si>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</si>
  <si>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</si>
  <si>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</si>
  <si>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</si>
  <si>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</si>
  <si>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</si>
  <si>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</si>
  <si>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</si>
  <si>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</si>
  <si>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</si>
  <si>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</si>
  <si>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</si>
  <si>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</si>
  <si>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</si>
  <si>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</si>
  <si>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</si>
  <si>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</si>
  <si>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</si>
  <si>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</si>
  <si>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</si>
  <si>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</si>
  <si>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</si>
  <si>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</si>
  <si>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</si>
  <si>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</si>
  <si>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</si>
  <si>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</si>
  <si>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</si>
  <si>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</si>
  <si>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</si>
  <si>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</si>
  <si>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</si>
  <si>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</si>
  <si>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</si>
  <si>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</si>
  <si>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</si>
  <si>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</si>
  <si>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</si>
  <si>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</si>
  <si>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</si>
  <si>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</si>
  <si>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</si>
  <si>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</si>
  <si>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</si>
  <si>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</si>
  <si>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</si>
  <si>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</si>
  <si>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</si>
  <si>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</si>
  <si>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</si>
  <si>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</si>
  <si>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</si>
  <si>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</si>
  <si>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</si>
  <si>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</si>
  <si>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</si>
  <si>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</si>
  <si>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</si>
  <si>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</si>
  <si>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</si>
  <si>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</si>
  <si>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</si>
  <si>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</si>
  <si>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</si>
  <si>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</si>
  <si>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</si>
  <si>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</si>
  <si>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</si>
  <si>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</si>
  <si>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</si>
  <si>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</si>
  <si>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</si>
  <si>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</si>
  <si>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</si>
  <si>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</si>
  <si>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</si>
  <si>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</si>
  <si>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</si>
  <si>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</si>
  <si>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</si>
  <si>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</si>
  <si>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</si>
  <si>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</si>
  <si>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</si>
  <si>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</si>
  <si>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</si>
  <si>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</si>
  <si>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</si>
  <si>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</si>
  <si>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</si>
  <si>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</si>
  <si>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</si>
  <si>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</si>
  <si>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</si>
  <si>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</si>
  <si>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</si>
  <si>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</si>
  <si>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</si>
  <si>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</si>
  <si>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</si>
  <si>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</si>
  <si>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</si>
  <si>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</si>
  <si>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</si>
  <si>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</si>
  <si>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</si>
  <si>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</si>
  <si>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</si>
  <si>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</si>
  <si>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</si>
  <si>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</si>
  <si>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</si>
  <si>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</si>
  <si>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</si>
  <si>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</si>
  <si>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</si>
  <si>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</si>
  <si>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</si>
  <si>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</si>
  <si>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</si>
  <si>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</si>
  <si>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</si>
  <si>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</si>
  <si>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</si>
  <si>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</si>
  <si>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</si>
  <si>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</si>
  <si>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</si>
  <si>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</si>
  <si>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</si>
  <si>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</si>
  <si>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</si>
  <si>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</si>
  <si>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</si>
  <si>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</si>
  <si>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</si>
  <si>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</si>
  <si>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</si>
  <si>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</si>
  <si>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</si>
  <si>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</si>
  <si>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</si>
  <si>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</si>
  <si>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</si>
  <si>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</si>
  <si>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</si>
  <si>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</si>
  <si>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</si>
  <si>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</si>
  <si>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</si>
  <si>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</si>
  <si>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</si>
  <si>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</si>
  <si>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</si>
  <si>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</si>
  <si>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</si>
  <si>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</si>
  <si>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</si>
  <si>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</si>
  <si>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</si>
  <si>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</si>
  <si>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</si>
  <si>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</si>
  <si>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</si>
  <si>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</si>
  <si>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</si>
  <si>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</si>
  <si>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</si>
  <si>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</si>
  <si>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</si>
  <si>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</si>
  <si>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</si>
  <si>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</si>
  <si>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</si>
  <si>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</si>
  <si>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</si>
  <si>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</si>
  <si>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</si>
  <si>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</si>
  <si>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</si>
  <si>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</si>
  <si>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</si>
  <si>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</si>
  <si>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</si>
  <si>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</si>
  <si>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</si>
  <si>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</si>
  <si>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</si>
  <si>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</si>
  <si>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</si>
  <si>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</si>
  <si>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</si>
  <si>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</si>
  <si>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</si>
  <si>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</si>
  <si>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</si>
  <si>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</si>
  <si>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</si>
  <si>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</si>
  <si>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</si>
  <si>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</si>
  <si>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</si>
  <si>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</si>
  <si>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</si>
  <si>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</si>
  <si>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</si>
  <si>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</si>
  <si>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</si>
  <si>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</si>
  <si>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</si>
  <si>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</si>
  <si>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</si>
  <si>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</si>
  <si>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</si>
  <si>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</si>
  <si>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</si>
  <si>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</si>
  <si>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</si>
  <si>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</si>
  <si>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</si>
  <si>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</si>
  <si>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</si>
  <si>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</si>
  <si>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</si>
  <si>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</si>
  <si>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</si>
  <si>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</si>
  <si>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</si>
  <si>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</si>
  <si>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</si>
  <si>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</si>
  <si>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</si>
  <si>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</si>
  <si>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</si>
  <si>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</si>
  <si>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</si>
  <si>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</si>
  <si>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</si>
  <si>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</si>
  <si>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</si>
  <si>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</si>
  <si>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</si>
  <si>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</si>
  <si>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</si>
  <si>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</si>
  <si>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</si>
  <si>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</si>
  <si>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</si>
  <si>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</si>
  <si>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</si>
  <si>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</si>
  <si>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</si>
  <si>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</si>
  <si>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</si>
  <si>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</si>
  <si>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</si>
  <si>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</si>
  <si>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</si>
  <si>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</si>
  <si>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</si>
  <si>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</si>
  <si>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</si>
  <si>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</si>
  <si>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</si>
  <si>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</si>
  <si>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</si>
  <si>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</si>
  <si>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</si>
  <si>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</si>
  <si>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</si>
  <si>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</si>
  <si>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</si>
  <si>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</si>
  <si>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</si>
  <si>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</si>
  <si>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</si>
  <si>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</si>
  <si>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</si>
  <si>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</si>
  <si>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</si>
  <si>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</si>
  <si>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</si>
  <si>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</si>
  <si>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</si>
  <si>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</si>
  <si>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</si>
  <si>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</si>
  <si>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</si>
  <si>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</si>
  <si>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</si>
  <si>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</si>
  <si>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</si>
  <si>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</si>
  <si>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</si>
  <si>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</si>
  <si>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</si>
  <si>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</si>
  <si>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</si>
  <si>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</si>
  <si>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</si>
  <si>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</si>
  <si>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</si>
  <si>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</si>
  <si>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</si>
  <si>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</si>
  <si>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</si>
  <si>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</si>
  <si>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</si>
  <si>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</si>
  <si>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</si>
  <si>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</si>
  <si>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</si>
  <si>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</si>
  <si>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</si>
  <si>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</si>
  <si>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</si>
  <si>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</si>
  <si>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</si>
  <si>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</si>
  <si>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</si>
  <si>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</si>
  <si>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</si>
  <si>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</si>
  <si>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</si>
  <si>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</si>
  <si>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</si>
  <si>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</si>
  <si>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</si>
  <si>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</si>
  <si>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</si>
  <si>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</si>
  <si>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</si>
  <si>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</si>
  <si>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</si>
  <si>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</si>
  <si>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</si>
  <si>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</si>
  <si>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</si>
  <si>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</si>
  <si>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</si>
  <si>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</si>
  <si>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</si>
  <si>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</si>
  <si>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</si>
  <si>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</si>
  <si>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</si>
  <si>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</si>
  <si>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</si>
  <si>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</si>
  <si>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</si>
  <si>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</si>
  <si>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</si>
  <si>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</si>
  <si>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</si>
  <si>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</si>
  <si>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</si>
  <si>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</si>
  <si>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</si>
  <si>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</si>
  <si>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</si>
  <si>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</si>
  <si>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</si>
  <si>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</si>
  <si>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</si>
  <si>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</si>
  <si>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</si>
  <si>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</si>
  <si>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</si>
  <si>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</si>
  <si>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</si>
  <si>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</si>
  <si>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</si>
  <si>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</si>
  <si>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</si>
  <si>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</si>
  <si>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</si>
  <si>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</si>
  <si>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</si>
  <si>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</si>
  <si>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</si>
  <si>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</si>
  <si>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</si>
  <si>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</si>
  <si>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</si>
  <si>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</si>
  <si>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</si>
  <si>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</si>
  <si>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</si>
  <si>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</si>
  <si>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</si>
  <si>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</si>
  <si>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</si>
  <si>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</si>
  <si>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</si>
  <si>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</si>
  <si>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</si>
  <si>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</si>
  <si>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</si>
  <si>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</si>
  <si>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</si>
  <si>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</si>
  <si>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</si>
  <si>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</si>
  <si>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</si>
  <si>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</si>
  <si>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</si>
  <si>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</si>
  <si>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</si>
  <si>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</si>
  <si>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</si>
  <si>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</si>
  <si>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</si>
  <si>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</si>
  <si>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</si>
  <si>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</si>
  <si>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</si>
  <si>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</si>
  <si>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</si>
  <si>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</si>
  <si>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</si>
  <si>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</si>
  <si>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</si>
  <si>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</si>
  <si>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</si>
  <si>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</si>
  <si>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</si>
  <si>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</si>
  <si>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</si>
  <si>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</si>
  <si>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</si>
  <si>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</si>
  <si>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</si>
  <si>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</si>
  <si>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</si>
  <si>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</si>
  <si>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</si>
  <si>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</si>
  <si>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</si>
  <si>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</si>
  <si>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</si>
  <si>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</si>
  <si>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</si>
  <si>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</si>
  <si>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</si>
  <si>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</si>
  <si>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</si>
  <si>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</si>
  <si>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</si>
  <si>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</si>
  <si>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</si>
  <si>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</si>
  <si>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</si>
  <si>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</si>
  <si>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</si>
  <si>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</si>
  <si>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</si>
  <si>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</si>
  <si>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</si>
  <si>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</si>
  <si>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</si>
  <si>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</si>
  <si>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</si>
  <si>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</si>
  <si>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</si>
  <si>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</si>
  <si>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</si>
  <si>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</si>
  <si>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</si>
  <si>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</si>
  <si>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</si>
  <si>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</si>
  <si>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</si>
  <si>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</si>
  <si>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</si>
  <si>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</si>
  <si>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</si>
  <si>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</si>
  <si>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</si>
  <si>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</si>
  <si>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</si>
  <si>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</si>
  <si>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</si>
  <si>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</si>
  <si>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</si>
  <si>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</si>
  <si>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</si>
  <si>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</si>
  <si>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</si>
  <si>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</si>
  <si>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</si>
  <si>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</si>
  <si>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</si>
  <si>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</si>
  <si>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</si>
  <si>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</si>
  <si>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</si>
  <si>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</si>
  <si>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</si>
  <si>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</si>
  <si>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</si>
  <si>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</si>
  <si>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</si>
  <si>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</si>
  <si>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</si>
  <si>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</si>
  <si>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</si>
  <si>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</si>
  <si>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</si>
  <si>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</si>
  <si>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</si>
  <si>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</si>
  <si>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</si>
  <si>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</si>
  <si>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</si>
  <si>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</si>
  <si>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</si>
  <si>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</si>
  <si>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</si>
  <si>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</si>
  <si>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</si>
  <si>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</si>
  <si>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</si>
  <si>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</si>
  <si>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</si>
  <si>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</si>
  <si>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</si>
  <si>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</si>
  <si>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</si>
  <si>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</si>
  <si>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</si>
  <si>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</si>
  <si>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</si>
  <si>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</si>
  <si>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</si>
  <si>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</si>
  <si>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</si>
  <si>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</si>
  <si>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</si>
  <si>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</si>
  <si>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</si>
  <si>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</si>
  <si>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</si>
  <si>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</si>
  <si>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</si>
  <si>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</si>
  <si>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</si>
  <si>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</si>
  <si>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</si>
  <si>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</si>
  <si>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</si>
  <si>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</si>
  <si>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</si>
  <si>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</si>
  <si>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</si>
  <si>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</si>
  <si>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</si>
  <si>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</si>
  <si>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</si>
  <si>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</si>
  <si>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</si>
  <si>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</si>
  <si>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</si>
  <si>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</si>
  <si>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</si>
  <si>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</si>
  <si>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</si>
  <si>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</si>
  <si>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</si>
  <si>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</si>
  <si>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</si>
  <si>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</si>
  <si>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</si>
  <si>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</si>
  <si>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</si>
  <si>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</si>
  <si>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</si>
  <si>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</si>
  <si>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</si>
  <si>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</si>
  <si>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</si>
  <si>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</si>
  <si>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</si>
  <si>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</si>
  <si>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</si>
  <si>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</si>
  <si>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</si>
  <si>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</si>
  <si>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</si>
  <si>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</si>
  <si>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</si>
  <si>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</si>
  <si>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</si>
  <si>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</si>
  <si>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</si>
  <si>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</si>
  <si>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</si>
  <si>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</si>
  <si>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</si>
  <si>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</si>
  <si>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</si>
  <si>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</si>
  <si>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</si>
  <si>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</si>
  <si>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</si>
  <si>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</si>
  <si>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</si>
  <si>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</si>
  <si>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</si>
  <si>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</si>
  <si>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</si>
  <si>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</si>
  <si>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</si>
  <si>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</si>
  <si>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</si>
  <si>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</si>
  <si>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</si>
  <si>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</si>
  <si>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</si>
  <si>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</si>
  <si>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</si>
  <si>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</si>
  <si>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</si>
  <si>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</si>
  <si>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</si>
  <si>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</si>
  <si>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</si>
  <si>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</si>
  <si>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</si>
  <si>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</si>
  <si>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</si>
  <si>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</si>
  <si>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</si>
  <si>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</si>
  <si>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</si>
  <si>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</si>
  <si>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</si>
  <si>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</si>
  <si>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</si>
  <si>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</si>
  <si>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</si>
  <si>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</si>
  <si>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</si>
  <si>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</si>
  <si>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</si>
  <si>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</si>
  <si>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</si>
  <si>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</si>
  <si>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</si>
  <si>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</si>
  <si>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</si>
  <si>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</si>
  <si>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</si>
  <si>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</si>
  <si>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</si>
  <si>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</si>
  <si>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</si>
  <si>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</si>
  <si>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</si>
  <si>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</si>
  <si>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</si>
  <si>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</si>
  <si>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</si>
  <si>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</si>
  <si>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</si>
  <si>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</si>
  <si>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</si>
  <si>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</si>
  <si>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</si>
  <si>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</si>
  <si>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</si>
  <si>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</si>
  <si>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</si>
  <si>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</si>
  <si>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</si>
  <si>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</si>
  <si>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</si>
  <si>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</si>
  <si>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</si>
  <si>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</si>
  <si>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</si>
  <si>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</si>
  <si>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</si>
  <si>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</si>
  <si>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</si>
  <si>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</si>
  <si>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</si>
  <si>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</si>
  <si>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</si>
  <si>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</si>
  <si>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</si>
  <si>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</si>
  <si>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</si>
  <si>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</si>
  <si>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</si>
  <si>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</si>
  <si>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</si>
  <si>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</si>
  <si>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</si>
  <si>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</si>
  <si>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</si>
  <si>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</si>
  <si>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</si>
  <si>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</si>
  <si>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</si>
  <si>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</si>
  <si>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</si>
  <si>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</si>
  <si>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</si>
  <si>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</si>
  <si>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</si>
  <si>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</si>
  <si>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</si>
  <si>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</si>
  <si>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</si>
  <si>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</si>
  <si>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</si>
  <si>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</si>
  <si>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</si>
  <si>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</si>
  <si>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</si>
  <si>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</si>
  <si>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</si>
  <si>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</si>
  <si>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</si>
  <si>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</si>
  <si>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</si>
  <si>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</si>
  <si>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</si>
  <si>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</si>
  <si>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</si>
  <si>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</si>
  <si>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</si>
  <si>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</si>
  <si>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</si>
  <si>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</si>
  <si>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</si>
  <si>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</si>
  <si>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</si>
  <si>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</si>
  <si>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</si>
  <si>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</si>
  <si>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</si>
  <si>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</si>
  <si>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</si>
  <si>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</si>
  <si>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</si>
  <si>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</si>
  <si>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</si>
  <si>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</si>
  <si>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</si>
  <si>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</si>
  <si>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</si>
  <si>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</si>
  <si>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</si>
  <si>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</si>
  <si>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</si>
  <si>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</si>
  <si>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</si>
  <si>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</si>
  <si>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</si>
  <si>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</si>
  <si>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</si>
  <si>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</si>
  <si>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</si>
  <si>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</si>
  <si>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</si>
  <si>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</si>
  <si>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</si>
  <si>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</si>
  <si>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</si>
  <si>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</si>
  <si>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</si>
  <si>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</si>
  <si>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</si>
  <si>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</si>
  <si>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</si>
  <si>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</si>
  <si>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</si>
  <si>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</si>
  <si>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</si>
  <si>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</si>
  <si>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</si>
  <si>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</si>
  <si>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</si>
  <si>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</si>
  <si>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</si>
  <si>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</si>
  <si>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</si>
  <si>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</si>
  <si>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</si>
  <si>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</si>
  <si>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</si>
  <si>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</si>
  <si>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</si>
  <si>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</si>
  <si>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</si>
  <si>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</si>
  <si>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</si>
  <si>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</si>
  <si>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</si>
  <si>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</si>
  <si>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</si>
  <si>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</si>
  <si>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</si>
  <si>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</si>
  <si>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</si>
  <si>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</si>
  <si>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</si>
  <si>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</si>
  <si>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</si>
  <si>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</si>
  <si>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</si>
  <si>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</si>
  <si>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</si>
  <si>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</si>
  <si>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</si>
  <si>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</si>
  <si>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</si>
  <si>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</si>
  <si>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</si>
  <si>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</si>
  <si>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</si>
  <si>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</si>
  <si>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</si>
  <si>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</si>
  <si>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</si>
  <si>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</si>
  <si>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</si>
  <si>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</si>
  <si>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</si>
  <si>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</si>
  <si>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</si>
  <si>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</si>
  <si>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</si>
  <si>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</si>
  <si>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</si>
  <si>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</si>
  <si>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</si>
  <si>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</si>
  <si>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</si>
  <si>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</si>
  <si>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</si>
  <si>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</si>
  <si>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</si>
  <si>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</si>
  <si>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</si>
  <si>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</si>
  <si>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</si>
  <si>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</si>
  <si>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</si>
  <si>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</si>
  <si>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</si>
  <si>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</si>
  <si>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</si>
  <si>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</si>
  <si>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</si>
  <si>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</si>
  <si>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</si>
  <si>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</si>
  <si>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</si>
  <si>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</si>
  <si>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</si>
  <si>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</si>
  <si>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</si>
  <si>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</si>
  <si>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</si>
  <si>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</si>
  <si>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</si>
  <si>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</si>
  <si>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</si>
  <si>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</si>
  <si>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</si>
  <si>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</si>
  <si>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</si>
  <si>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</si>
  <si>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</si>
  <si>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</si>
  <si>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</si>
  <si>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</si>
  <si>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</si>
  <si>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</si>
  <si>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</si>
  <si>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</si>
  <si>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</si>
  <si>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</si>
  <si>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</si>
  <si>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</si>
  <si>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</si>
  <si>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</si>
  <si>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</si>
  <si>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</si>
  <si>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</si>
  <si>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</si>
  <si>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</si>
  <si>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</si>
  <si>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</si>
  <si>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</si>
  <si>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</si>
  <si>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</si>
  <si>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</si>
  <si>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</si>
  <si>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</si>
  <si>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</si>
  <si>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</si>
  <si>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</si>
  <si>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</si>
  <si>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</si>
  <si>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</si>
  <si>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</si>
  <si>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</si>
  <si>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</si>
  <si>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</si>
  <si>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</si>
  <si>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</si>
  <si>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</si>
  <si>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</si>
  <si>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</si>
  <si>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</si>
  <si>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</si>
  <si>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</si>
  <si>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</si>
  <si>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</si>
  <si>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</si>
  <si>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</si>
  <si>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</si>
  <si>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</si>
  <si>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</si>
  <si>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</si>
  <si>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</si>
  <si>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</si>
  <si>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</si>
  <si>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</si>
  <si>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</si>
  <si>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</si>
  <si>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</si>
  <si>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</si>
  <si>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</si>
  <si>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</si>
  <si>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</si>
  <si>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</si>
  <si>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</si>
  <si>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</si>
  <si>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</si>
  <si>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</si>
  <si>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</si>
  <si>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</si>
  <si>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</si>
  <si>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</si>
  <si>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</si>
  <si>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</si>
  <si>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</si>
  <si>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</si>
  <si>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</si>
  <si>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</si>
  <si>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</si>
  <si>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</si>
  <si>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</si>
  <si>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</si>
  <si>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</si>
  <si>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</si>
  <si>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</si>
  <si>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</si>
  <si>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</si>
  <si>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</si>
  <si>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</si>
  <si>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</si>
  <si>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</si>
  <si>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</si>
  <si>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</si>
  <si>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</si>
  <si>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</si>
  <si>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</si>
  <si>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</si>
  <si>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</si>
  <si>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</si>
  <si>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</si>
  <si>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</si>
  <si>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</si>
  <si>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</si>
  <si>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</si>
  <si>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</si>
  <si>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</si>
  <si>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</si>
  <si>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</si>
  <si>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</si>
  <si>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</si>
  <si>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</si>
  <si>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</si>
  <si>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</si>
  <si>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</si>
  <si>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</si>
  <si>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</si>
  <si>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</si>
  <si>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</si>
  <si>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</si>
  <si>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</si>
  <si>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</si>
  <si>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</si>
  <si>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</si>
  <si>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</si>
  <si>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</si>
  <si>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</si>
  <si>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</si>
  <si>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</si>
  <si>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</si>
  <si>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</si>
  <si>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</si>
  <si>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</si>
  <si>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</si>
  <si>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</si>
  <si>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</si>
  <si>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</si>
  <si>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</si>
  <si>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</si>
  <si>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</si>
  <si>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</si>
  <si>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</si>
  <si>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</si>
  <si>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</si>
  <si>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</si>
  <si>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</si>
  <si>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</si>
  <si>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</si>
  <si>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</si>
  <si>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</si>
  <si>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</si>
  <si>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</si>
  <si>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</si>
  <si>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</si>
  <si>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</si>
  <si>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</si>
  <si>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</si>
  <si>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</si>
  <si>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</si>
  <si>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</si>
  <si>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</si>
  <si>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</si>
  <si>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</si>
  <si>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</si>
  <si>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</si>
  <si>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</si>
  <si>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</si>
  <si>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</si>
  <si>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</si>
  <si>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</si>
  <si>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</si>
  <si>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</si>
  <si>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</si>
  <si>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</si>
  <si>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</si>
  <si>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</si>
  <si>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</si>
  <si>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</si>
  <si>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</si>
  <si>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</si>
  <si>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</si>
  <si>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</si>
  <si>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</si>
  <si>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</si>
  <si>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</si>
  <si>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</si>
  <si>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</si>
  <si>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</si>
  <si>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</si>
  <si>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</si>
  <si>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</si>
  <si>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</si>
  <si>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</si>
  <si>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</si>
  <si>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</si>
  <si>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</si>
  <si>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</si>
  <si>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</si>
  <si>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</si>
  <si>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</si>
  <si>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</si>
  <si>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</si>
  <si>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</si>
  <si>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</si>
  <si>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</si>
  <si>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</si>
  <si>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</si>
  <si>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</si>
  <si>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</si>
  <si>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</si>
  <si>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</si>
  <si>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</si>
  <si>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</si>
  <si>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</si>
  <si>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</si>
  <si>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</si>
  <si>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</si>
  <si>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</si>
  <si>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</si>
  <si>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</si>
  <si>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</si>
  <si>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</si>
  <si>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</si>
  <si>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</si>
  <si>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</si>
  <si>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</si>
  <si>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</si>
  <si>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</si>
  <si>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</si>
  <si>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</si>
  <si>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</si>
  <si>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</si>
  <si>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</si>
  <si>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</si>
  <si>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</si>
  <si>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</si>
  <si>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</si>
  <si>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</si>
  <si>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</si>
  <si>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</si>
  <si>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</si>
  <si>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</si>
  <si>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</si>
  <si>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</si>
  <si>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</si>
  <si>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</si>
  <si>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</si>
  <si>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</si>
  <si>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</si>
  <si>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</si>
  <si>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</si>
  <si>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</si>
  <si>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</si>
  <si>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</si>
  <si>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</si>
  <si>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</si>
  <si>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</si>
  <si>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</si>
  <si>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</si>
  <si>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</si>
  <si>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</si>
  <si>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</si>
  <si>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</si>
  <si>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</si>
  <si>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</si>
  <si>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</si>
  <si>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</si>
  <si>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</si>
  <si>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</si>
  <si>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</si>
  <si>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</si>
  <si>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</si>
  <si>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</si>
  <si>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</si>
  <si>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</si>
  <si>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</si>
  <si>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</si>
  <si>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</si>
  <si>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</si>
  <si>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</si>
  <si>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</si>
  <si>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</si>
  <si>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</si>
  <si>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</si>
  <si>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</si>
  <si>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</si>
  <si>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</si>
  <si>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</si>
  <si>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</si>
  <si>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</si>
  <si>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</si>
  <si>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</si>
  <si>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</si>
  <si>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</si>
  <si>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</si>
  <si>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</si>
  <si>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</si>
  <si>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</si>
  <si>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</si>
  <si>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</si>
  <si>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</si>
  <si>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</si>
  <si>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</si>
  <si>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</si>
  <si>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</si>
  <si>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</si>
  <si>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</si>
  <si>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</si>
  <si>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</si>
  <si>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</si>
  <si>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</si>
  <si>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</si>
  <si>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</si>
  <si>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</si>
  <si>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</si>
  <si>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</si>
  <si>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</si>
  <si>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</si>
  <si>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</si>
  <si>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</si>
  <si>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</si>
  <si>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</si>
  <si>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</si>
  <si>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</si>
  <si>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</si>
  <si>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</si>
  <si>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</si>
  <si>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</si>
  <si>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</si>
  <si>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</si>
  <si>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</si>
  <si>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</si>
  <si>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</si>
  <si>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</si>
  <si>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</si>
  <si>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</si>
  <si>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</si>
  <si>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</si>
  <si>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</si>
  <si>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</si>
  <si>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</si>
  <si>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</si>
  <si>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</si>
  <si>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</si>
  <si>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</si>
  <si>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</si>
  <si>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</si>
  <si>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</si>
  <si>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</si>
  <si>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</si>
  <si>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</si>
  <si>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</si>
  <si>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</si>
  <si>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</si>
  <si>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</si>
  <si>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</si>
  <si>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</si>
  <si>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</si>
  <si>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</si>
  <si>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</si>
  <si>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</si>
  <si>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</si>
  <si>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</si>
  <si>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</si>
  <si>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</si>
  <si>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</si>
  <si>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</si>
  <si>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</si>
  <si>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</si>
  <si>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</si>
  <si>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</si>
  <si>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</si>
  <si>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</si>
  <si>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</si>
  <si>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</si>
  <si>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</si>
  <si>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</si>
  <si>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</si>
  <si>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</si>
  <si>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</si>
  <si>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</si>
  <si>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</si>
  <si>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</si>
  <si>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</si>
  <si>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</si>
  <si>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</si>
  <si>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</si>
  <si>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</si>
  <si>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</si>
  <si>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</si>
  <si>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</si>
  <si>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</si>
  <si>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</si>
  <si>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</si>
  <si>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</si>
  <si>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</si>
  <si>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</si>
  <si>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</si>
  <si>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</si>
  <si>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</si>
  <si>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</si>
  <si>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</si>
  <si>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</si>
  <si>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</si>
  <si>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</si>
  <si>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</si>
  <si>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</si>
  <si>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</si>
  <si>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</si>
  <si>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</si>
  <si>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</si>
  <si>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</si>
  <si>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</si>
  <si>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</si>
  <si>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</si>
  <si>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</si>
  <si>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</si>
  <si>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</si>
  <si>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</si>
  <si>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</si>
  <si>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</si>
  <si>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</si>
  <si>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</si>
  <si>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</si>
  <si>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</si>
  <si>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</si>
  <si>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</si>
  <si>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</si>
  <si>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</si>
  <si>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</si>
  <si>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</si>
  <si>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</si>
  <si>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</si>
  <si>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</si>
  <si>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</si>
  <si>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</si>
  <si>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</si>
  <si>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</si>
  <si>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</si>
  <si>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</si>
  <si>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</si>
  <si>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</si>
  <si>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</si>
  <si>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</si>
  <si>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</si>
  <si>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</si>
  <si>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</si>
  <si>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</si>
  <si>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</si>
  <si>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</si>
  <si>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</si>
  <si>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</si>
  <si>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</si>
  <si>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</si>
  <si>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</si>
  <si>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</si>
  <si>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</si>
  <si>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</si>
  <si>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</si>
  <si>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</si>
  <si>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</si>
  <si>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</si>
  <si>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</si>
  <si>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</si>
  <si>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</si>
  <si>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</si>
  <si>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</si>
  <si>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</si>
  <si>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</si>
  <si>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</si>
  <si>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</si>
  <si>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</si>
  <si>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</si>
  <si>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</si>
  <si>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</si>
  <si>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</si>
  <si>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</si>
  <si>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</si>
  <si>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</si>
  <si>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</si>
  <si>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</si>
  <si>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</si>
  <si>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</si>
  <si>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</si>
  <si>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</si>
  <si>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</si>
  <si>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</si>
  <si>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</si>
  <si>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</si>
  <si>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</si>
  <si>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</si>
  <si>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</si>
  <si>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</si>
  <si>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</si>
  <si>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</si>
  <si>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</si>
  <si>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</si>
  <si>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</si>
  <si>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</si>
  <si>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</si>
  <si>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</si>
  <si>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</si>
  <si>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</si>
  <si>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</si>
  <si>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</si>
  <si>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</si>
  <si>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</si>
  <si>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</si>
  <si>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</si>
  <si>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</si>
  <si>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</si>
  <si>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</si>
  <si>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</si>
  <si>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</si>
  <si>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</si>
  <si>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</si>
  <si>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</si>
  <si>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</si>
  <si>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</si>
  <si>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</si>
  <si>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</si>
  <si>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</si>
  <si>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</si>
  <si>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</si>
  <si>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</si>
  <si>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</si>
  <si>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</si>
  <si>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</si>
  <si>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</si>
  <si>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</si>
  <si>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</si>
  <si>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</si>
  <si>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</si>
  <si>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</si>
  <si>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</si>
  <si>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</si>
  <si>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</si>
  <si>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</si>
  <si>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</si>
  <si>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</si>
  <si>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</si>
  <si>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</si>
  <si>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</si>
  <si>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</si>
  <si>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</si>
  <si>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</si>
  <si>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</si>
  <si>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</si>
  <si>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</si>
  <si>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</si>
  <si>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</si>
  <si>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</si>
  <si>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</si>
  <si>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</si>
  <si>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</si>
  <si>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</si>
  <si>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</si>
  <si>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</si>
  <si>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</si>
  <si>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</si>
  <si>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</si>
  <si>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</si>
  <si>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</si>
  <si>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</si>
  <si>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</si>
  <si>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</si>
  <si>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</si>
  <si>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</si>
  <si>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</si>
  <si>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</si>
  <si>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</si>
  <si>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</si>
  <si>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</si>
  <si>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</si>
  <si>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</si>
  <si>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</si>
  <si>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</si>
  <si>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</si>
  <si>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</si>
  <si>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</si>
  <si>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</si>
  <si>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</si>
  <si>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</si>
  <si>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</si>
  <si>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</si>
  <si>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</si>
  <si>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</si>
  <si>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</si>
  <si>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</si>
  <si>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</si>
  <si>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</si>
  <si>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</si>
  <si>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</si>
  <si>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</si>
  <si>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</si>
  <si>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</si>
  <si>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</si>
  <si>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</si>
  <si>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</si>
  <si>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</si>
  <si>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</si>
  <si>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</si>
  <si>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</si>
  <si>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</si>
  <si>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</si>
  <si>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</si>
  <si>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</si>
  <si>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</si>
  <si>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</si>
  <si>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</si>
  <si>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</si>
  <si>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</si>
  <si>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</si>
  <si>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</si>
  <si>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</si>
  <si>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</si>
  <si>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</si>
  <si>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</si>
  <si>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</si>
  <si>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</si>
  <si>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</si>
  <si>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</si>
  <si>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</si>
  <si>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</si>
  <si>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</si>
  <si>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</si>
  <si>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</si>
  <si>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</si>
  <si>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</si>
  <si>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</si>
  <si>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</si>
  <si>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</si>
  <si>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</si>
  <si>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</si>
  <si>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</si>
  <si>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</si>
  <si>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</si>
  <si>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</si>
  <si>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</si>
  <si>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</si>
  <si>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</si>
  <si>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</si>
  <si>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</si>
  <si>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</si>
  <si>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</si>
  <si>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</si>
  <si>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</si>
  <si>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</si>
  <si>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</si>
  <si>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</si>
  <si>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</si>
  <si>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</si>
  <si>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</si>
  <si>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</si>
  <si>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</si>
  <si>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</si>
  <si>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</si>
  <si>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</si>
  <si>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</si>
  <si>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</si>
  <si>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</si>
  <si>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</si>
  <si>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</si>
  <si>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</si>
  <si>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</si>
  <si>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</si>
  <si>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</si>
  <si>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</si>
  <si>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</si>
  <si>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</si>
  <si>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</si>
  <si>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</si>
  <si>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</si>
  <si>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</si>
  <si>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</si>
  <si>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</si>
  <si>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</si>
  <si>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</si>
  <si>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</si>
  <si>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</si>
  <si>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</si>
  <si>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</si>
  <si>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</si>
  <si>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</si>
  <si>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</si>
  <si>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</si>
  <si>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</si>
  <si>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</si>
  <si>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</si>
  <si>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</si>
  <si>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</si>
  <si>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</si>
  <si>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</si>
  <si>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</si>
  <si>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</si>
  <si>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</si>
  <si>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</si>
  <si>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</si>
  <si>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</si>
  <si>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</si>
  <si>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</si>
  <si>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</si>
  <si>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</si>
  <si>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</si>
  <si>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</si>
  <si>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</si>
  <si>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</si>
  <si>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</si>
  <si>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</si>
  <si>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</si>
  <si>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</si>
  <si>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</si>
  <si>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</si>
  <si>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</si>
  <si>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</si>
  <si>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</si>
  <si>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</si>
  <si>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</si>
  <si>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</si>
  <si>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</si>
  <si>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</si>
  <si>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</si>
  <si>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</si>
  <si>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</si>
  <si>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</si>
  <si>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</si>
  <si>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</si>
  <si>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</si>
  <si>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</si>
  <si>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</si>
  <si>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</si>
  <si>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</si>
  <si>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</si>
  <si>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</si>
  <si>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</si>
  <si>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</si>
  <si>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</si>
  <si>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</si>
  <si>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</si>
  <si>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</si>
  <si>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</si>
  <si>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</si>
  <si>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</si>
  <si>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</si>
  <si>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</si>
  <si>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</si>
  <si>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</si>
  <si>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</si>
  <si>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</si>
  <si>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</si>
  <si>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</si>
  <si>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</si>
  <si>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</si>
  <si>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</si>
  <si>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</si>
  <si>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</si>
  <si>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</si>
  <si>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</si>
  <si>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</si>
  <si>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</si>
  <si>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</si>
  <si>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</si>
  <si>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</si>
  <si>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</si>
  <si>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</si>
  <si>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</si>
  <si>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</si>
  <si>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</si>
  <si>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</si>
  <si>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</si>
  <si>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</si>
  <si>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</si>
  <si>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</si>
  <si>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</si>
  <si>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</si>
  <si>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</si>
  <si>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</si>
  <si>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</si>
  <si>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</si>
  <si>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</si>
  <si>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</si>
  <si>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</si>
  <si>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</si>
  <si>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</si>
  <si>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</si>
  <si>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</si>
  <si>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</si>
  <si>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</si>
  <si>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</si>
  <si>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</si>
  <si>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</si>
  <si>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</si>
  <si>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</si>
  <si>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</si>
  <si>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</si>
  <si>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</si>
  <si>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</si>
  <si>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</si>
  <si>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</si>
  <si>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</si>
  <si>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</si>
  <si>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</si>
  <si>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</si>
  <si>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</si>
  <si>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</si>
  <si>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</si>
  <si>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</si>
  <si>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</si>
  <si>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</si>
  <si>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</si>
  <si>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</si>
  <si>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</si>
  <si>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</si>
  <si>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</si>
  <si>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</si>
  <si>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</si>
  <si>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</si>
  <si>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</si>
  <si>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</si>
  <si>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</si>
  <si>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</si>
  <si>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</si>
  <si>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</si>
  <si>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</si>
  <si>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</si>
  <si>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</si>
  <si>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</si>
  <si>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</si>
  <si>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</si>
  <si>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</si>
  <si>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</si>
  <si>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</si>
  <si>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</si>
  <si>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</si>
  <si>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</si>
  <si>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</si>
  <si>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</si>
  <si>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</si>
  <si>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</si>
  <si>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</si>
  <si>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</si>
  <si>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</si>
  <si>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</si>
  <si>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</si>
  <si>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</si>
  <si>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</si>
  <si>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</si>
  <si>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</si>
  <si>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</si>
  <si>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</si>
  <si>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</si>
  <si>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</si>
  <si>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</si>
  <si>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</si>
  <si>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</si>
  <si>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</si>
  <si>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</si>
  <si>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</si>
  <si>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</si>
  <si>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</si>
  <si>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</si>
  <si>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</si>
  <si>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</si>
  <si>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</si>
  <si>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</si>
  <si>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</si>
  <si>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</si>
  <si>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</si>
  <si>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</si>
  <si>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</si>
  <si>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</si>
  <si>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</si>
  <si>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</si>
  <si>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</si>
  <si>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</si>
  <si>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</si>
  <si>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</si>
  <si>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</si>
  <si>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</si>
  <si>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</si>
  <si>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</si>
  <si>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</si>
  <si>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</si>
  <si>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</si>
  <si>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</si>
  <si>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</si>
  <si>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</si>
  <si>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</si>
  <si>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</si>
  <si>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</si>
  <si>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</si>
  <si>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</si>
  <si>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</si>
  <si>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</si>
  <si>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</si>
  <si>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</si>
  <si>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</si>
  <si>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</si>
  <si>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</si>
  <si>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</si>
  <si>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</si>
  <si>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</si>
  <si>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</si>
  <si>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</si>
  <si>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</si>
  <si>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</si>
  <si>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</si>
  <si>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</si>
  <si>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</si>
  <si>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</si>
  <si>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</si>
  <si>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</si>
  <si>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</si>
  <si>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</si>
  <si>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</si>
  <si>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</si>
  <si>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</si>
  <si>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</si>
  <si>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</si>
  <si>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</si>
  <si>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</si>
  <si>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</si>
  <si>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</si>
  <si>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</si>
  <si>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</si>
  <si>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</si>
  <si>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</si>
  <si>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</si>
  <si>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</si>
  <si>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</si>
  <si>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</si>
  <si>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</si>
  <si>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</si>
  <si>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</si>
  <si>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</si>
  <si>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</si>
  <si>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</si>
  <si>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</si>
  <si>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</si>
  <si>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</si>
  <si>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</si>
  <si>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</si>
  <si>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</si>
  <si>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</si>
  <si>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</si>
  <si>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</si>
  <si>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</si>
  <si>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</si>
  <si>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</si>
  <si>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</si>
  <si>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</si>
  <si>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</si>
  <si>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</si>
  <si>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</si>
  <si>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</si>
  <si>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</si>
  <si>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</si>
  <si>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</si>
  <si>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</si>
  <si>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</si>
  <si>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</si>
  <si>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</si>
  <si>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</si>
  <si>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</si>
  <si>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</si>
  <si>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</si>
  <si>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</si>
  <si>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</si>
  <si>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</si>
  <si>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</si>
  <si>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</si>
  <si>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</si>
  <si>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</si>
  <si>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</si>
  <si>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</si>
  <si>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</si>
  <si>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</si>
  <si>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</si>
  <si>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</si>
  <si>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</si>
  <si>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</si>
  <si>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</si>
  <si>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</si>
  <si>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</si>
  <si>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</si>
  <si>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</si>
  <si>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</si>
  <si>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</si>
  <si>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</si>
  <si>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</si>
  <si>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</si>
  <si>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</si>
  <si>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</si>
  <si>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</si>
  <si>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</si>
  <si>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</si>
  <si>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</si>
  <si>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</si>
  <si>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</si>
  <si>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</si>
  <si>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</si>
  <si>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</si>
  <si>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</si>
  <si>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</si>
  <si>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</si>
  <si>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</si>
  <si>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</si>
  <si>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</si>
  <si>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</si>
  <si>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</si>
  <si>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</si>
  <si>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</si>
  <si>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</si>
  <si>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</si>
  <si>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</si>
  <si>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</si>
  <si>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</si>
  <si>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</si>
  <si>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</si>
  <si>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</si>
  <si>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</si>
  <si>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</si>
  <si>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</si>
  <si>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</si>
  <si>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</si>
  <si>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</si>
  <si>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</si>
  <si>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</si>
  <si>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</si>
  <si>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</si>
  <si>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</si>
  <si>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</si>
  <si>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</si>
  <si>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</si>
  <si>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</si>
  <si>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</si>
  <si>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</si>
  <si>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</si>
  <si>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</si>
  <si>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</si>
  <si>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</si>
  <si>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</si>
  <si>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</si>
  <si>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</si>
  <si>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</si>
  <si>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</si>
  <si>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</si>
  <si>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</si>
  <si>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</si>
  <si>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</si>
  <si>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</si>
  <si>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</si>
  <si>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</si>
  <si>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</si>
  <si>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</si>
  <si>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</si>
  <si>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</si>
  <si>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</si>
  <si>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</si>
  <si>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</si>
  <si>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</si>
  <si>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</si>
  <si>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</si>
  <si>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</si>
  <si>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</si>
  <si>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</si>
  <si>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</si>
  <si>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</si>
  <si>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</si>
  <si>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</si>
  <si>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</si>
  <si>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</si>
  <si>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</si>
  <si>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</si>
  <si>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</si>
  <si>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</si>
  <si>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</si>
  <si>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</si>
  <si>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</si>
  <si>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</si>
  <si>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</si>
  <si>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</si>
  <si>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</si>
  <si>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</si>
  <si>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</si>
  <si>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</si>
  <si>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</si>
  <si>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</si>
  <si>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</si>
  <si>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</si>
  <si>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</si>
  <si>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</si>
  <si>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</si>
  <si>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</si>
  <si>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</si>
  <si>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</si>
  <si>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</si>
  <si>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</si>
  <si>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</si>
  <si>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</si>
  <si>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</si>
  <si>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</si>
  <si>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</si>
  <si>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</si>
  <si>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</si>
  <si>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</si>
  <si>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</si>
  <si>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</si>
  <si>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</si>
  <si>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</si>
  <si>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</si>
  <si>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</si>
  <si>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</si>
  <si>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</si>
  <si>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</si>
  <si>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</si>
  <si>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</si>
  <si>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</si>
  <si>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</si>
  <si>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</si>
  <si>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</si>
  <si>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</si>
  <si>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</si>
  <si>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</si>
  <si>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</si>
  <si>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</si>
  <si>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</si>
  <si>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</si>
  <si>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</si>
  <si>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</si>
  <si>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</si>
  <si>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</si>
  <si>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</si>
  <si>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</si>
  <si>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</si>
  <si>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</si>
  <si>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</si>
  <si>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</si>
  <si>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</si>
  <si>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</si>
  <si>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</si>
  <si>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</si>
  <si>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</si>
  <si>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</si>
  <si>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</si>
  <si>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</si>
  <si>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</si>
  <si>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</si>
  <si>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</si>
  <si>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</si>
  <si>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</si>
  <si>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</si>
  <si>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</si>
  <si>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</si>
  <si>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</si>
  <si>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</si>
  <si>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</si>
  <si>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</si>
  <si>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</si>
  <si>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</si>
  <si>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</si>
  <si>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</si>
  <si>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</si>
  <si>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</si>
  <si>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</si>
  <si>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</si>
  <si>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</si>
  <si>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</si>
  <si>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</si>
  <si>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</si>
  <si>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</si>
  <si>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</si>
  <si>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</si>
  <si>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</si>
  <si>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</si>
  <si>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</si>
  <si>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</si>
  <si>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</si>
  <si>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</si>
  <si>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</si>
  <si>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</si>
  <si>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</si>
  <si>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</si>
  <si>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</si>
  <si>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</si>
  <si>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</si>
  <si>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</si>
  <si>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</si>
  <si>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</si>
  <si>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</si>
  <si>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</si>
  <si>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</si>
  <si>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</si>
  <si>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</si>
  <si>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</si>
  <si>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</si>
  <si>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</si>
  <si>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</si>
  <si>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</si>
  <si>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</si>
  <si>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</si>
  <si>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</si>
  <si>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</si>
  <si>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</si>
  <si>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</si>
  <si>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</si>
  <si>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</si>
  <si>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</si>
  <si>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</si>
  <si>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</si>
  <si>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</si>
  <si>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</si>
  <si>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</si>
  <si>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</si>
  <si>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</si>
  <si>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</si>
  <si>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</si>
  <si>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</si>
  <si>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</si>
  <si>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</si>
  <si>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</si>
  <si>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</si>
  <si>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</si>
  <si>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</si>
  <si>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</si>
  <si>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</si>
  <si>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</si>
  <si>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</si>
  <si>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</si>
  <si>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</si>
  <si>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</si>
  <si>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</si>
  <si>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</si>
  <si>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</si>
  <si>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</si>
  <si>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</si>
  <si>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</si>
  <si>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</si>
  <si>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</si>
  <si>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</si>
  <si>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</si>
  <si>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</si>
  <si>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</si>
  <si>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</si>
  <si>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</si>
  <si>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</si>
  <si>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</si>
  <si>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</si>
  <si>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</si>
  <si>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</si>
  <si>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</si>
  <si>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</si>
  <si>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</si>
  <si>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</si>
  <si>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</si>
  <si>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</si>
  <si>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</si>
  <si>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</si>
  <si>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</si>
  <si>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</si>
  <si>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</si>
  <si>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</si>
  <si>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</si>
  <si>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</si>
  <si>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</si>
  <si>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</si>
  <si>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</si>
  <si>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</si>
  <si>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</si>
  <si>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</si>
  <si>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</si>
  <si>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</si>
  <si>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</si>
  <si>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</si>
  <si>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</si>
  <si>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</si>
  <si>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</si>
  <si>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</si>
  <si>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</si>
  <si>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</si>
  <si>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</si>
  <si>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</si>
  <si>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</si>
  <si>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</si>
  <si>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</si>
  <si>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</si>
  <si>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</si>
  <si>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</si>
  <si>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</si>
  <si>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</si>
  <si>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</si>
  <si>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</si>
  <si>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</si>
  <si>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</si>
  <si>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</si>
  <si>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</si>
  <si>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</si>
  <si>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</si>
  <si>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</si>
  <si>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</si>
  <si>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</si>
  <si>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</si>
  <si>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</si>
  <si>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</si>
  <si>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</si>
  <si>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</si>
  <si>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</si>
  <si>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</si>
  <si>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</si>
  <si>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</si>
  <si>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</si>
  <si>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</si>
  <si>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</si>
  <si>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</si>
  <si>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</si>
  <si>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</si>
  <si>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</si>
  <si>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</si>
  <si>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</si>
  <si>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</si>
  <si>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</si>
  <si>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</si>
  <si>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</si>
  <si>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</si>
  <si>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</si>
  <si>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</si>
  <si>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</si>
  <si>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</si>
  <si>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</si>
  <si>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</si>
  <si>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</si>
  <si>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</si>
  <si>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</si>
  <si>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</si>
  <si>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</si>
  <si>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</si>
  <si>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</si>
  <si>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</si>
  <si>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</si>
  <si>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</si>
  <si>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</si>
  <si>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</si>
  <si>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</si>
  <si>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</si>
  <si>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</si>
  <si>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</si>
  <si>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</si>
  <si>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</si>
  <si>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</si>
  <si>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</si>
  <si>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</si>
  <si>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</si>
  <si>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</si>
  <si>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</si>
  <si>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</si>
  <si>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</si>
  <si>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</si>
  <si>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</si>
  <si>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</si>
  <si>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</si>
  <si>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</si>
  <si>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</si>
  <si>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</si>
  <si>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</si>
  <si>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</si>
  <si>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</si>
  <si>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</si>
  <si>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</si>
  <si>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</si>
  <si>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</si>
  <si>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</si>
  <si>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</si>
  <si>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</si>
  <si>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</si>
  <si>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</si>
  <si>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</si>
  <si>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</si>
  <si>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</si>
  <si>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</si>
  <si>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</si>
  <si>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</si>
  <si>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</si>
  <si>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</si>
  <si>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</si>
  <si>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</si>
  <si>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</si>
  <si>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</si>
  <si>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</si>
  <si>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</si>
  <si>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</si>
  <si>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</si>
  <si>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</si>
  <si>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</si>
  <si>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</si>
  <si>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</si>
  <si>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</si>
  <si>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</si>
  <si>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</si>
  <si>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</si>
  <si>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</si>
  <si>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</si>
  <si>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</si>
  <si>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</si>
  <si>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</si>
  <si>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</si>
  <si>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</si>
  <si>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</si>
  <si>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</si>
  <si>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</si>
  <si>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</si>
  <si>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</si>
  <si>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</si>
  <si>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</si>
  <si>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</si>
  <si>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</si>
  <si>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</si>
  <si>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</si>
  <si>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</si>
  <si>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</si>
  <si>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</si>
  <si>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</si>
  <si>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</si>
  <si>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</si>
  <si>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</si>
  <si>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</si>
  <si>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</si>
  <si>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</si>
  <si>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</si>
  <si>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</si>
  <si>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</si>
  <si>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</si>
  <si>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</si>
  <si>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</si>
  <si>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</si>
  <si>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</si>
  <si>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</si>
  <si>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</si>
  <si>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</si>
  <si>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</si>
  <si>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</si>
  <si>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</si>
  <si>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</si>
  <si>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</si>
  <si>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</si>
  <si>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</si>
  <si>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</si>
  <si>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</si>
  <si>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</si>
  <si>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</si>
  <si>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</si>
  <si>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</si>
  <si>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</si>
  <si>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</si>
  <si>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</si>
  <si>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</si>
  <si>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</si>
  <si>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</si>
  <si>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</si>
  <si>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</si>
  <si>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</si>
  <si>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</si>
  <si>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</si>
  <si>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</si>
  <si>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</si>
  <si>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</si>
  <si>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</si>
  <si>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</si>
  <si>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</si>
  <si>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</si>
  <si>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</si>
  <si>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</si>
  <si>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</si>
  <si>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</si>
  <si>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</si>
  <si>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</si>
  <si>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</si>
  <si>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</si>
  <si>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</si>
  <si>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</si>
  <si>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</si>
  <si>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</si>
  <si>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</si>
  <si>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</si>
  <si>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</si>
  <si>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</si>
  <si>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</si>
  <si>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</si>
  <si>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</si>
  <si>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</si>
  <si>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</si>
  <si>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</si>
  <si>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</si>
  <si>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</si>
  <si>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</si>
  <si>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</si>
  <si>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</si>
  <si>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</si>
  <si>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</si>
  <si>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</si>
  <si>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</si>
  <si>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</si>
  <si>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</si>
  <si>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</si>
  <si>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</si>
  <si>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</si>
  <si>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</si>
  <si>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</si>
  <si>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</si>
  <si>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</si>
  <si>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</si>
  <si>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</si>
  <si>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</si>
  <si>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</si>
  <si>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</si>
  <si>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</si>
  <si>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</si>
  <si>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</si>
  <si>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</si>
  <si>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</si>
  <si>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</si>
  <si>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</si>
  <si>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</si>
  <si>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</si>
  <si>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</si>
  <si>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</si>
  <si>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</si>
  <si>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</si>
  <si>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</si>
  <si>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</si>
  <si>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</si>
  <si>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</si>
  <si>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</si>
  <si>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</si>
  <si>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</si>
  <si>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</si>
  <si>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</si>
  <si>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</si>
  <si>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</si>
  <si>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</si>
  <si>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</si>
  <si>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</si>
  <si>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</si>
  <si>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</si>
  <si>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</si>
  <si>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</si>
  <si>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</si>
  <si>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</si>
  <si>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</si>
  <si>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</si>
  <si>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</si>
  <si>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</si>
  <si>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</si>
  <si>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</si>
  <si>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</si>
  <si>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</si>
  <si>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</si>
  <si>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</si>
  <si>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</si>
  <si>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</si>
  <si>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</si>
  <si>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</si>
  <si>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</si>
  <si>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</si>
  <si>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</si>
  <si>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</si>
  <si>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</si>
  <si>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</si>
  <si>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</si>
  <si>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</si>
  <si>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</si>
  <si>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</si>
  <si>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</si>
  <si>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</si>
  <si>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</si>
  <si>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</si>
  <si>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</si>
  <si>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</si>
  <si>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</si>
  <si>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</si>
  <si>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</si>
  <si>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</si>
  <si>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</si>
  <si>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</si>
  <si>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</si>
  <si>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</si>
  <si>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</si>
  <si>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</si>
  <si>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</si>
  <si>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</si>
  <si>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</si>
  <si>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</si>
  <si>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</si>
  <si>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</si>
  <si>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</si>
  <si>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</si>
  <si>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</si>
  <si>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</si>
  <si>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</si>
  <si>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</si>
  <si>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</si>
  <si>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</si>
  <si>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</si>
  <si>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</si>
  <si>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</si>
  <si>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</si>
  <si>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</si>
  <si>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</si>
  <si>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</si>
  <si>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</si>
  <si>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</si>
  <si>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</si>
  <si>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</si>
  <si>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</si>
  <si>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</si>
  <si>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</si>
  <si>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</si>
  <si>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</si>
  <si>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</si>
  <si>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</si>
  <si>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</si>
  <si>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</si>
  <si>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</si>
  <si>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</si>
  <si>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</si>
  <si>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</si>
  <si>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</si>
  <si>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</si>
  <si>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</si>
  <si>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</si>
  <si>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</si>
  <si>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</si>
  <si>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</si>
  <si>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</si>
  <si>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</si>
  <si>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</si>
  <si>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</si>
  <si>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</si>
  <si>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</si>
  <si>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</si>
  <si>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</si>
  <si>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</si>
  <si>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</si>
  <si>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</si>
  <si>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</si>
  <si>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</si>
  <si>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</si>
  <si>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</si>
  <si>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</si>
  <si>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</si>
  <si>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</si>
  <si>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</si>
  <si>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</si>
  <si>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</si>
  <si>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</si>
  <si>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</si>
  <si>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</si>
  <si>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</si>
  <si>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</si>
  <si>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</si>
  <si>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</si>
  <si>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</si>
  <si>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</si>
  <si>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</si>
  <si>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</si>
  <si>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</si>
  <si>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</si>
  <si>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</si>
  <si>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</si>
  <si>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</si>
  <si>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</si>
  <si>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</si>
  <si>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</si>
  <si>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</si>
  <si>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</si>
  <si>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</si>
  <si>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</si>
  <si>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</si>
  <si>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</si>
  <si>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</si>
  <si>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</si>
  <si>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</si>
  <si>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</si>
  <si>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</si>
  <si>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</si>
  <si>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</si>
  <si>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</si>
  <si>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</si>
  <si>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</si>
  <si>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</si>
  <si>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</si>
  <si>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</si>
  <si>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</si>
  <si>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</si>
  <si>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</si>
  <si>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</si>
  <si>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</si>
  <si>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</si>
  <si>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</si>
  <si>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</si>
  <si>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</si>
  <si>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</si>
  <si>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</si>
  <si>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</si>
  <si>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</si>
  <si>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</si>
  <si>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</si>
  <si>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</si>
  <si>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</si>
  <si>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</si>
  <si>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</si>
  <si>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</si>
  <si>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</si>
  <si>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</si>
  <si>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</si>
  <si>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</si>
  <si>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</si>
  <si>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</si>
  <si>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</si>
  <si>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</si>
  <si>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</si>
  <si>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</si>
  <si>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</si>
  <si>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</si>
  <si>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</si>
  <si>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</si>
  <si>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</si>
  <si>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</si>
  <si>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</si>
  <si>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</si>
  <si>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</si>
  <si>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</si>
  <si>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</si>
  <si>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</si>
  <si>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</si>
  <si>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</si>
  <si>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</si>
  <si>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</si>
  <si>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</si>
  <si>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</si>
  <si>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</si>
  <si>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</si>
  <si>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</si>
  <si>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</si>
  <si>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</si>
  <si>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</si>
  <si>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</si>
  <si>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</si>
  <si>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</si>
  <si>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</si>
  <si>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</si>
  <si>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</si>
  <si>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</si>
  <si>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</si>
  <si>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</si>
  <si>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</si>
  <si>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</si>
  <si>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</si>
  <si>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</si>
  <si>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</si>
  <si>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</si>
  <si>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</si>
  <si>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</si>
  <si>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</si>
  <si>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</si>
  <si>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</si>
  <si>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</si>
  <si>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</si>
  <si>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</si>
  <si>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</si>
  <si>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</si>
  <si>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</si>
  <si>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</si>
  <si>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</si>
  <si>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</si>
  <si>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</si>
  <si>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</si>
  <si>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</si>
  <si>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</si>
  <si>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</si>
  <si>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</si>
  <si>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</si>
  <si>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</si>
  <si>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</si>
  <si>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</si>
  <si>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</si>
  <si>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</si>
  <si>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</si>
  <si>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</si>
  <si>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</si>
  <si>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</si>
  <si>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</si>
  <si>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</si>
  <si>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</si>
  <si>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</si>
  <si>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</si>
  <si>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</si>
  <si>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</si>
  <si>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</si>
  <si>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</si>
  <si>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</si>
  <si>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</si>
  <si>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</si>
  <si>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</si>
  <si>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</si>
  <si>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</si>
  <si>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</si>
  <si>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</si>
  <si>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</si>
  <si>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</si>
  <si>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</si>
  <si>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</si>
  <si>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</si>
  <si>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</si>
  <si>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</si>
  <si>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</si>
  <si>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</si>
  <si>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</si>
  <si>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</si>
  <si>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</si>
  <si>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</si>
  <si>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</si>
  <si>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</si>
  <si>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</si>
  <si>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</si>
  <si>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</si>
  <si>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</si>
  <si>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</si>
  <si>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</si>
  <si>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</si>
  <si>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</si>
  <si>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</si>
  <si>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</si>
  <si>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</si>
  <si>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</si>
  <si>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</si>
  <si>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</si>
  <si>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</si>
  <si>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</si>
  <si>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</si>
  <si>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</si>
  <si>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</si>
  <si>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</si>
  <si>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</si>
  <si>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</si>
  <si>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</si>
  <si>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</si>
  <si>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</si>
  <si>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</si>
  <si>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</si>
  <si>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</si>
  <si>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</si>
  <si>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</si>
  <si>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</si>
  <si>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</si>
  <si>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</si>
  <si>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</si>
  <si>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</si>
  <si>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</si>
  <si>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</si>
  <si>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</si>
  <si>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</si>
  <si>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</si>
  <si>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</si>
  <si>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</si>
  <si>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</si>
  <si>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</si>
  <si>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</si>
  <si>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</si>
  <si>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</si>
  <si>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</si>
  <si>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</si>
  <si>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</si>
  <si>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</si>
  <si>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</si>
  <si>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</si>
  <si>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</si>
  <si>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</si>
  <si>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</si>
  <si>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</si>
  <si>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</si>
  <si>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</si>
  <si>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</si>
  <si>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</si>
  <si>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</si>
  <si>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</si>
  <si>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</si>
  <si>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</si>
  <si>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</si>
  <si>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</si>
  <si>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</si>
  <si>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</si>
  <si>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</si>
  <si>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</si>
  <si>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</si>
  <si>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</si>
  <si>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</si>
  <si>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</si>
  <si>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</si>
  <si>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</si>
  <si>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</si>
  <si>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</si>
  <si>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</si>
  <si>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</si>
  <si>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</si>
  <si>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</si>
  <si>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</si>
  <si>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</si>
  <si>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</si>
  <si>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</si>
  <si>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</si>
  <si>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</si>
  <si>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</si>
  <si>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</si>
  <si>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</si>
  <si>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</si>
  <si>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</si>
  <si>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</si>
  <si>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</si>
  <si>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</si>
  <si>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</si>
  <si>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</si>
  <si>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</si>
  <si>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</si>
  <si>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</si>
  <si>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</si>
  <si>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</si>
  <si>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</si>
  <si>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</si>
  <si>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</si>
  <si>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</si>
  <si>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</si>
  <si>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</si>
  <si>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</si>
  <si>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</si>
  <si>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</si>
  <si>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</si>
  <si>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</si>
  <si>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</si>
  <si>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</si>
  <si>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</si>
  <si>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</si>
  <si>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</si>
  <si>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</si>
  <si>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</si>
  <si>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</si>
  <si>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</si>
  <si>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</si>
  <si>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</si>
  <si>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</si>
  <si>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</si>
  <si>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</si>
  <si>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</si>
  <si>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</si>
  <si>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</si>
  <si>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</si>
  <si>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</si>
  <si>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</si>
  <si>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</si>
  <si>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</si>
  <si>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</si>
  <si>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</si>
  <si>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</si>
  <si>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</si>
  <si>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</si>
  <si>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</si>
  <si>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</si>
  <si>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</si>
  <si>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</si>
  <si>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</si>
  <si>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</si>
  <si>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</si>
  <si>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</si>
  <si>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</si>
  <si>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</si>
  <si>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</si>
  <si>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</si>
  <si>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</si>
  <si>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</si>
  <si>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</si>
  <si>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</si>
  <si>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</si>
  <si>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</si>
  <si>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</si>
  <si>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</si>
  <si>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</si>
  <si>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</si>
  <si>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</si>
  <si>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</si>
  <si>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</si>
  <si>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</si>
  <si>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</si>
  <si>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</si>
  <si>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</si>
  <si>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</si>
  <si>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</si>
  <si>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</si>
  <si>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</si>
  <si>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</si>
  <si>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</si>
  <si>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</si>
  <si>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</si>
  <si>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</si>
  <si>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</si>
  <si>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</si>
  <si>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</si>
  <si>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</si>
  <si>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</si>
  <si>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</si>
  <si>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</si>
  <si>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</si>
  <si>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</si>
  <si>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</si>
  <si>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</si>
  <si>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</si>
  <si>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</si>
  <si>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</si>
  <si>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</si>
  <si>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</si>
  <si>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</si>
  <si>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</si>
  <si>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</si>
  <si>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</si>
  <si>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</si>
  <si>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</si>
  <si>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</si>
  <si>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</si>
  <si>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</si>
  <si>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</si>
  <si>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</si>
  <si>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</si>
  <si>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</si>
  <si>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</si>
  <si>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</si>
  <si>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</si>
  <si>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</si>
  <si>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</si>
  <si>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</si>
  <si>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</si>
  <si>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</si>
  <si>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</si>
  <si>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</si>
  <si>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</si>
  <si>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</si>
  <si>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</si>
  <si>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</si>
  <si>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</si>
  <si>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</si>
  <si>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</si>
  <si>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</si>
  <si>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</si>
  <si>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</si>
  <si>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</si>
  <si>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</si>
  <si>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</si>
  <si>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</si>
  <si>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</si>
  <si>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</si>
  <si>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</si>
  <si>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</si>
  <si>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</si>
  <si>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</si>
  <si>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</si>
  <si>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</si>
  <si>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</si>
  <si>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</si>
  <si>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</si>
  <si>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</si>
  <si>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</si>
  <si>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</si>
  <si>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</si>
  <si>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</si>
  <si>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</si>
  <si>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</si>
  <si>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</si>
  <si>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</si>
  <si>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</si>
  <si>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</si>
  <si>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</si>
  <si>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</si>
  <si>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</si>
  <si>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</si>
  <si>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</si>
  <si>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</si>
  <si>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</si>
  <si>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</si>
  <si>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</si>
  <si>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</si>
  <si>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</si>
  <si>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</si>
  <si>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</si>
  <si>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</si>
  <si>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</si>
  <si>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</si>
  <si>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</si>
  <si>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</si>
  <si>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</si>
  <si>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</si>
  <si>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</si>
  <si>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</si>
  <si>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</si>
  <si>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</si>
  <si>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</si>
  <si>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</si>
  <si>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</si>
  <si>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</si>
  <si>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</si>
  <si>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</si>
  <si>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</si>
  <si>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</si>
  <si>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</si>
  <si>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</si>
  <si>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</si>
  <si>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</si>
  <si>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</si>
  <si>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</si>
  <si>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</si>
  <si>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</si>
  <si>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</si>
  <si>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</si>
  <si>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</si>
  <si>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</si>
  <si>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</si>
  <si>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</si>
  <si>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</si>
  <si>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</si>
  <si>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</si>
  <si>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</si>
  <si>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</si>
  <si>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</si>
  <si>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</si>
  <si>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</si>
  <si>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</si>
  <si>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</si>
  <si>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</si>
  <si>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</si>
  <si>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</si>
  <si>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</si>
  <si>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</si>
  <si>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</si>
  <si>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</si>
  <si>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</si>
  <si>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</si>
  <si>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</si>
  <si>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</si>
  <si>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</si>
  <si>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</si>
  <si>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</si>
  <si>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</si>
  <si>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</si>
  <si>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</si>
  <si>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</si>
  <si>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</si>
  <si>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</si>
  <si>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</si>
  <si>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</si>
  <si>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</si>
  <si>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</si>
  <si>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</si>
  <si>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</si>
  <si>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</si>
  <si>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</si>
  <si>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</si>
  <si>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</si>
  <si>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</si>
  <si>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</si>
  <si>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</si>
  <si>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</si>
  <si>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</si>
  <si>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</si>
  <si>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</si>
  <si>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</si>
  <si>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</si>
  <si>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</si>
  <si>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</si>
  <si>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</si>
  <si>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</si>
  <si>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</si>
  <si>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</si>
  <si>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</si>
  <si>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</si>
  <si>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</si>
  <si>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</si>
  <si>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</si>
  <si>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</si>
  <si>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</si>
  <si>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</si>
  <si>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</si>
  <si>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</si>
  <si>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</si>
  <si>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</si>
  <si>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</si>
  <si>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</si>
  <si>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</si>
  <si>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</si>
  <si>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</si>
  <si>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</si>
  <si>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</si>
  <si>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</si>
  <si>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</si>
  <si>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</si>
  <si>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</si>
  <si>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</si>
  <si>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</si>
  <si>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</si>
  <si>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</si>
  <si>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</si>
  <si>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</si>
  <si>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</si>
  <si>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</si>
  <si>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</si>
  <si>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</si>
  <si>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</si>
  <si>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</si>
  <si>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</si>
  <si>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</si>
  <si>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</si>
  <si>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</si>
  <si>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</si>
  <si>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</si>
  <si>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</si>
  <si>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</si>
  <si>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</si>
  <si>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</si>
  <si>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</si>
  <si>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</si>
  <si>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</si>
  <si>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</si>
  <si>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</si>
  <si>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</si>
  <si>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</si>
  <si>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</si>
  <si>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</si>
  <si>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</si>
  <si>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</si>
  <si>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</si>
  <si>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</si>
  <si>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</si>
  <si>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</si>
  <si>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</si>
  <si>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</si>
  <si>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</si>
  <si>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</si>
  <si>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</si>
  <si>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</si>
  <si>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</si>
  <si>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</si>
  <si>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</si>
  <si>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</si>
  <si>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</si>
  <si>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</si>
  <si>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</si>
  <si>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</si>
  <si>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</si>
  <si>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</si>
  <si>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</si>
  <si>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</si>
  <si>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</si>
  <si>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</si>
  <si>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</si>
  <si>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</si>
  <si>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</si>
  <si>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</si>
  <si>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</si>
  <si>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</si>
  <si>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</si>
  <si>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</si>
  <si>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</si>
  <si>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</si>
  <si>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</si>
  <si>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</si>
  <si>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</si>
  <si>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</si>
  <si>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</si>
  <si>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</si>
  <si>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</si>
  <si>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</si>
  <si>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</si>
  <si>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</si>
  <si>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</si>
  <si>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</si>
  <si>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</si>
  <si>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</si>
  <si>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</si>
  <si>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</si>
  <si>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</si>
  <si>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</si>
  <si>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</si>
  <si>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</si>
  <si>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</si>
  <si>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</si>
  <si>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</si>
  <si>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</si>
  <si>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</si>
  <si>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</si>
  <si>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</si>
  <si>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</si>
  <si>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</si>
  <si>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</si>
  <si>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</si>
  <si>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</si>
  <si>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</si>
  <si>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</si>
  <si>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</si>
  <si>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</si>
  <si>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</si>
  <si>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</si>
  <si>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</si>
  <si>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</si>
  <si>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</si>
  <si>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</si>
  <si>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</si>
  <si>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</si>
  <si>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</si>
  <si>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</si>
  <si>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</si>
  <si>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</si>
  <si>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</si>
  <si>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</si>
  <si>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</si>
  <si>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</si>
  <si>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</si>
  <si>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</si>
  <si>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</si>
  <si>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</si>
  <si>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</si>
  <si>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</si>
  <si>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</si>
  <si>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</si>
  <si>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</si>
  <si>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</si>
  <si>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</si>
  <si>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</si>
  <si>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</si>
  <si>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</si>
  <si>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</si>
  <si>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</si>
  <si>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</si>
  <si>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</si>
  <si>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</si>
  <si>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</si>
  <si>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</si>
  <si>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</si>
  <si>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</si>
  <si>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</si>
  <si>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</si>
  <si>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</si>
  <si>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</si>
  <si>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</si>
  <si>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</si>
  <si>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</si>
  <si>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</si>
  <si>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</si>
  <si>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</si>
  <si>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</si>
  <si>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</si>
  <si>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</si>
  <si>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</si>
  <si>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</si>
  <si>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</si>
  <si>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</si>
  <si>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</si>
  <si>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</si>
  <si>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</si>
  <si>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</si>
  <si>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</si>
  <si>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</si>
  <si>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</si>
  <si>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</si>
  <si>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</si>
  <si>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</si>
  <si>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</si>
  <si>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</si>
  <si>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</si>
  <si>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</si>
  <si>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</si>
  <si>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</si>
  <si>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</si>
  <si>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</si>
  <si>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</si>
  <si>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</si>
  <si>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</si>
  <si>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</si>
  <si>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</si>
  <si>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</si>
  <si>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</si>
  <si>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</si>
  <si>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</si>
  <si>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</si>
  <si>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</si>
  <si>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</si>
  <si>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</si>
  <si>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</si>
  <si>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</si>
  <si>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</si>
  <si>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</si>
  <si>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</si>
  <si>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</si>
  <si>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</si>
  <si>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</si>
  <si>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</si>
  <si>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</si>
  <si>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</si>
  <si>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</si>
  <si>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</si>
  <si>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</si>
  <si>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</si>
  <si>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</si>
  <si>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</si>
  <si>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</si>
  <si>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</si>
  <si>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</si>
  <si>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</si>
  <si>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</si>
  <si>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</si>
  <si>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</si>
  <si>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</si>
  <si>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</si>
  <si>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</si>
  <si>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</si>
  <si>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</si>
  <si>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</si>
  <si>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</si>
  <si>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</si>
  <si>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</si>
  <si>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</si>
  <si>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</si>
  <si>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</si>
  <si>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</si>
  <si>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</si>
  <si>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</si>
  <si>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</si>
  <si>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</si>
  <si>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</si>
  <si>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</si>
  <si>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</si>
  <si>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</si>
  <si>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</si>
  <si>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</si>
  <si>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</si>
  <si>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</si>
  <si>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</si>
  <si>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</si>
  <si>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</si>
  <si>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</si>
  <si>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</si>
  <si>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</si>
  <si>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</si>
  <si>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</si>
  <si>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</si>
  <si>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</si>
  <si>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</si>
  <si>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</si>
  <si>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</si>
  <si>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</si>
  <si>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</si>
  <si>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</si>
  <si>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</si>
  <si>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</si>
  <si>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</si>
  <si>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</si>
  <si>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</si>
  <si>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</si>
  <si>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</si>
  <si>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</si>
  <si>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</si>
  <si>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</si>
  <si>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</si>
  <si>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</si>
  <si>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</si>
  <si>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</si>
  <si>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</si>
  <si>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</si>
  <si>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</si>
  <si>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</si>
  <si>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</si>
  <si>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</si>
  <si>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</si>
  <si>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</si>
  <si>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</si>
  <si>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</si>
  <si>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</si>
  <si>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</si>
  <si>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</si>
  <si>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</si>
  <si>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</si>
  <si>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</si>
  <si>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</si>
  <si>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</si>
  <si>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</si>
  <si>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</si>
  <si>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</si>
  <si>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</si>
  <si>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</si>
  <si>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</si>
  <si>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</si>
  <si>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</si>
  <si>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</si>
  <si>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</si>
  <si>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</si>
  <si>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</si>
  <si>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</si>
  <si>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</si>
  <si>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</si>
  <si>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</si>
  <si>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</si>
  <si>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</si>
  <si>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</si>
  <si>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</si>
  <si>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</si>
  <si>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</si>
  <si>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</si>
  <si>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</si>
  <si>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</si>
  <si>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</si>
  <si>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</si>
  <si>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</si>
  <si>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</si>
  <si>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</si>
  <si>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</si>
  <si>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</si>
  <si>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</si>
  <si>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</si>
  <si>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</si>
  <si>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</si>
  <si>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</si>
  <si>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</si>
  <si>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</si>
  <si>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</si>
  <si>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</si>
  <si>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</si>
  <si>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</si>
  <si>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</si>
  <si>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</si>
  <si>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</si>
  <si>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</si>
  <si>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</si>
  <si>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</si>
  <si>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</si>
  <si>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</si>
  <si>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</si>
  <si>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</si>
  <si>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</si>
  <si>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</si>
  <si>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</si>
  <si>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</si>
  <si>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</si>
  <si>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</si>
  <si>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</si>
  <si>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</si>
  <si>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</si>
  <si>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</si>
  <si>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</si>
  <si>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</si>
  <si>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</si>
  <si>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</si>
  <si>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</si>
  <si>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</si>
  <si>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</si>
  <si>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</si>
  <si>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</si>
  <si>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</si>
  <si>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</si>
  <si>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</si>
  <si>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</si>
  <si>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</si>
  <si>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</si>
  <si>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</si>
  <si>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</si>
  <si>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</si>
  <si>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</si>
  <si>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</si>
  <si>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</si>
  <si>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</si>
  <si>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</si>
  <si>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</si>
  <si>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</si>
  <si>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</si>
  <si>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</si>
  <si>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</si>
  <si>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</si>
  <si>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</si>
  <si>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</si>
  <si>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</si>
  <si>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</si>
  <si>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</si>
  <si>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</si>
  <si>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</si>
  <si>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</si>
  <si>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</si>
  <si>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</si>
  <si>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</si>
  <si>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</si>
  <si>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</si>
  <si>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</si>
  <si>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</si>
  <si>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</si>
  <si>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</si>
  <si>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</si>
  <si>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</si>
  <si>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</si>
  <si>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</si>
  <si>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</si>
  <si>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</si>
  <si>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</si>
  <si>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</si>
  <si>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</si>
  <si>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</si>
  <si>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</si>
  <si>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</si>
  <si>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</si>
  <si>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</si>
  <si>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</si>
  <si>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</si>
  <si>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</si>
  <si>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</si>
  <si>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</si>
  <si>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</si>
  <si>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</si>
  <si>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</si>
  <si>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</si>
  <si>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</si>
  <si>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</si>
  <si>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</si>
  <si>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</si>
  <si>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</si>
  <si>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</si>
  <si>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</si>
  <si>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</si>
  <si>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</si>
  <si>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</si>
  <si>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</si>
  <si>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</si>
  <si>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</si>
  <si>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</si>
  <si>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</si>
  <si>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</si>
  <si>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</si>
  <si>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</si>
  <si>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</si>
  <si>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</si>
  <si>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</si>
  <si>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</si>
  <si>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</si>
  <si>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</si>
  <si>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</si>
  <si>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</si>
  <si>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</si>
  <si>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</si>
  <si>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</si>
  <si>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</si>
  <si>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</si>
  <si>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</si>
  <si>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</si>
  <si>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</si>
  <si>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</si>
  <si>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</si>
  <si>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</si>
  <si>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</si>
  <si>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</si>
  <si>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</si>
  <si>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</si>
  <si>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</si>
  <si>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</si>
  <si>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</si>
  <si>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</si>
  <si>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</si>
  <si>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</si>
  <si>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</si>
  <si>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</si>
  <si>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</si>
  <si>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</si>
  <si>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</si>
  <si>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</si>
  <si>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</si>
  <si>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</si>
  <si>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</si>
  <si>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</si>
  <si>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</si>
  <si>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</si>
  <si>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</si>
  <si>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</si>
  <si>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</si>
  <si>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</si>
  <si>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</si>
  <si>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</si>
  <si>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</si>
  <si>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</si>
  <si>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</si>
  <si>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</si>
  <si>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</si>
  <si>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</si>
  <si>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</si>
  <si>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</si>
  <si>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</si>
  <si>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</si>
  <si>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</si>
  <si>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</si>
  <si>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</si>
  <si>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</si>
  <si>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</si>
  <si>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</si>
  <si>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</si>
  <si>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</si>
  <si>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</si>
  <si>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</si>
  <si>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</si>
  <si>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</si>
  <si>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</si>
  <si>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</si>
  <si>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</si>
  <si>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</si>
  <si>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</si>
  <si>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</si>
  <si>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</si>
  <si>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</si>
  <si>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</si>
  <si>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</si>
  <si>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</si>
  <si>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</si>
  <si>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</si>
  <si>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</si>
  <si>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</si>
  <si>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</si>
  <si>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</si>
  <si>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</si>
  <si>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</si>
  <si>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</si>
  <si>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</si>
  <si>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</si>
  <si>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</si>
  <si>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</si>
  <si>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</si>
  <si>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</si>
  <si>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</si>
  <si>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</si>
  <si>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</si>
  <si>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</si>
  <si>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</si>
  <si>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</si>
  <si>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</si>
  <si>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</si>
  <si>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</si>
  <si>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</si>
  <si>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</si>
  <si>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</si>
  <si>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</si>
  <si>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</si>
  <si>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</si>
  <si>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</si>
  <si>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</si>
  <si>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</si>
  <si>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</si>
  <si>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</si>
  <si>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</si>
  <si>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</si>
  <si>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</si>
  <si>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</si>
  <si>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</si>
  <si>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</si>
  <si>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</si>
  <si>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</si>
  <si>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</si>
  <si>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</si>
  <si>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</si>
  <si>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</si>
  <si>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</si>
  <si>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</si>
  <si>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</si>
  <si>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</si>
  <si>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</si>
  <si>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</si>
  <si>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</si>
  <si>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</si>
  <si>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</si>
  <si>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</si>
  <si>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</si>
  <si>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</si>
  <si>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</si>
  <si>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</si>
  <si>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</si>
  <si>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</si>
  <si>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</si>
  <si>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</si>
  <si>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</si>
  <si>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</si>
  <si>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</si>
  <si>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</si>
  <si>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</si>
  <si>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</si>
  <si>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</si>
  <si>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</si>
  <si>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</si>
  <si>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</si>
  <si>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</si>
  <si>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</si>
  <si>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</si>
  <si>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</si>
  <si>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</si>
  <si>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</si>
  <si>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</si>
  <si>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</si>
  <si>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</si>
  <si>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</si>
  <si>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</si>
  <si>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</si>
  <si>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</si>
  <si>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</si>
  <si>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</si>
  <si>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</si>
  <si>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</si>
  <si>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</si>
  <si>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</si>
  <si>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</si>
  <si>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</si>
  <si>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</si>
  <si>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</si>
  <si>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</si>
  <si>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</si>
  <si>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</si>
  <si>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</si>
  <si>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</si>
  <si>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</si>
  <si>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</si>
  <si>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</si>
  <si>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</si>
  <si>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</si>
  <si>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</si>
  <si>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</si>
  <si>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</si>
  <si>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</si>
  <si>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</si>
  <si>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</si>
  <si>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</si>
  <si>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</si>
  <si>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</si>
  <si>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</si>
  <si>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</si>
  <si>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</si>
  <si>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</si>
  <si>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</si>
  <si>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</si>
  <si>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</si>
  <si>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</si>
  <si>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</si>
  <si>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</si>
  <si>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</si>
  <si>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</si>
  <si>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</si>
  <si>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</si>
  <si>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</si>
  <si>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</si>
  <si>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</si>
  <si>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</si>
  <si>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</si>
  <si>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</si>
  <si>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</si>
  <si>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</si>
  <si>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</si>
  <si>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</si>
  <si>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</si>
  <si>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</si>
  <si>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</si>
  <si>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</si>
  <si>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</si>
  <si>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</si>
  <si>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</si>
  <si>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</si>
  <si>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</si>
  <si>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</si>
  <si>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</si>
  <si>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</si>
  <si>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</si>
  <si>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</si>
  <si>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</si>
  <si>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</si>
  <si>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</si>
  <si>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</si>
  <si>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</si>
  <si>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</si>
  <si>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</si>
  <si>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</si>
  <si>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</si>
  <si>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</si>
  <si>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</si>
  <si>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</si>
  <si>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</si>
  <si>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</si>
  <si>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</si>
  <si>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</si>
  <si>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</si>
  <si>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</si>
  <si>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</si>
  <si>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</si>
  <si>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</si>
  <si>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</si>
  <si>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</si>
  <si>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</si>
  <si>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</si>
  <si>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</si>
  <si>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</si>
  <si>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</si>
  <si>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</si>
  <si>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</si>
  <si>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</si>
  <si>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</si>
  <si>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</si>
  <si>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</si>
  <si>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</si>
  <si>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</si>
  <si>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</si>
  <si>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</si>
  <si>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</si>
  <si>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</si>
  <si>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</si>
  <si>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</si>
  <si>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</si>
  <si>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</si>
  <si>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</si>
  <si>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</si>
  <si>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</si>
  <si>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</si>
  <si>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</si>
  <si>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</si>
  <si>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</si>
  <si>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</si>
  <si>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</si>
  <si>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</si>
  <si>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</si>
  <si>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</si>
  <si>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</si>
  <si>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</si>
  <si>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</si>
  <si>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</si>
  <si>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</si>
  <si>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</si>
  <si>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</si>
  <si>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</si>
  <si>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</si>
  <si>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</si>
  <si>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</si>
  <si>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</si>
  <si>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</si>
  <si>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</si>
  <si>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</si>
  <si>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</si>
  <si>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</si>
  <si>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</si>
  <si>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</si>
  <si>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</si>
  <si>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</si>
  <si>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</si>
  <si>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</si>
  <si>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</si>
  <si>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</si>
  <si>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</si>
  <si>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</si>
  <si>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</si>
  <si>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</si>
  <si>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</si>
  <si>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</si>
  <si>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</si>
  <si>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</si>
  <si>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</si>
  <si>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</si>
  <si>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</si>
  <si>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</si>
  <si>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</si>
  <si>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</si>
  <si>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</si>
  <si>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</si>
  <si>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</si>
  <si>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</si>
  <si>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</si>
  <si>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</si>
  <si>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</si>
  <si>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</si>
  <si>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</si>
  <si>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</si>
  <si>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</si>
  <si>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</si>
  <si>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</si>
  <si>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</si>
  <si>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</si>
  <si>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</si>
  <si>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</si>
  <si>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</si>
  <si>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</si>
  <si>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</si>
  <si>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</si>
  <si>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</si>
  <si>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</si>
  <si>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</si>
  <si>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</si>
  <si>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</si>
  <si>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</si>
  <si>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</si>
  <si>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</si>
  <si>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</si>
  <si>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</si>
  <si>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</si>
  <si>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</si>
  <si>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</si>
  <si>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</si>
  <si>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</si>
  <si>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</si>
  <si>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</si>
  <si>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</si>
  <si>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</si>
  <si>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</si>
  <si>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</si>
  <si>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</si>
  <si>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</si>
  <si>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</si>
  <si>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</si>
  <si>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</si>
  <si>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</si>
  <si>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</si>
  <si>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</si>
  <si>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</si>
  <si>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</si>
  <si>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</si>
  <si>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</si>
  <si>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</si>
  <si>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</si>
  <si>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</si>
  <si>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</si>
  <si>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</si>
  <si>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</si>
  <si>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</si>
  <si>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</si>
  <si>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</si>
  <si>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</si>
  <si>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</si>
  <si>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</si>
  <si>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</si>
  <si>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</si>
  <si>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</si>
  <si>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</si>
  <si>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</si>
  <si>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</si>
  <si>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</si>
  <si>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</si>
  <si>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</si>
  <si>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</si>
  <si>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</si>
  <si>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</si>
  <si>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</si>
  <si>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</si>
  <si>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</si>
  <si>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</si>
  <si>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</si>
  <si>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</si>
  <si>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</si>
  <si>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</si>
  <si>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</si>
  <si>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</si>
  <si>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</si>
  <si>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</si>
  <si>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</si>
  <si>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</si>
  <si>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</si>
  <si>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</si>
  <si>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</si>
  <si>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</si>
  <si>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</si>
  <si>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</si>
  <si>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</si>
  <si>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</si>
  <si>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</si>
  <si>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</si>
  <si>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</si>
  <si>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</si>
  <si>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</si>
  <si>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</si>
  <si>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</si>
  <si>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</si>
  <si>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</si>
  <si>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</si>
  <si>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</si>
  <si>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</si>
  <si>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</si>
  <si>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</si>
  <si>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</si>
  <si>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</si>
  <si>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</si>
  <si>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</si>
  <si>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</si>
  <si>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</si>
  <si>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</si>
  <si>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</si>
  <si>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</si>
  <si>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</si>
  <si>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</si>
  <si>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</si>
  <si>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</si>
  <si>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</si>
  <si>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</si>
  <si>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</si>
  <si>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</si>
  <si>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</si>
  <si>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</si>
  <si>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</si>
  <si>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</si>
  <si>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</si>
  <si>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</si>
  <si>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</si>
  <si>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</si>
  <si>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</si>
  <si>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</si>
  <si>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</si>
  <si>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</si>
  <si>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</si>
  <si>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</si>
  <si>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</si>
  <si>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</si>
  <si>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</si>
  <si>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</si>
  <si>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</si>
  <si>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</si>
  <si>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</si>
  <si>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</si>
  <si>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</si>
  <si>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</si>
  <si>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</si>
  <si>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</si>
  <si>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</si>
  <si>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</si>
  <si>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</si>
  <si>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</si>
  <si>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</si>
  <si>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</si>
  <si>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</si>
  <si>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</si>
  <si>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</si>
  <si>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</si>
  <si>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</si>
  <si>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</si>
  <si>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</si>
  <si>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</si>
  <si>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</si>
  <si>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</si>
  <si>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</si>
  <si>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</si>
  <si>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</si>
  <si>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</si>
  <si>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</si>
  <si>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</si>
  <si>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</si>
  <si>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</si>
  <si>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</si>
  <si>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</si>
  <si>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</si>
  <si>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</si>
  <si>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</si>
  <si>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</si>
  <si>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</si>
  <si>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</si>
  <si>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</si>
  <si>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</si>
  <si>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</si>
  <si>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</si>
  <si>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</si>
  <si>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</si>
  <si>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</si>
  <si>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</si>
  <si>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</si>
  <si>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</si>
  <si>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</si>
  <si>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</si>
  <si>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</si>
  <si>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</si>
  <si>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</si>
  <si>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</si>
  <si>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</si>
  <si>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</si>
  <si>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</si>
  <si>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</si>
  <si>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</si>
  <si>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</si>
  <si>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</si>
  <si>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</si>
  <si>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</si>
  <si>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</si>
  <si>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</si>
  <si>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</si>
  <si>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</si>
  <si>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</si>
  <si>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</si>
  <si>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</si>
  <si>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</si>
  <si>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</si>
  <si>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</si>
  <si>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</si>
  <si>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</si>
  <si>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</si>
  <si>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</si>
  <si>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</si>
  <si>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</si>
  <si>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</si>
  <si>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</si>
  <si>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</si>
  <si>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</si>
  <si>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</si>
  <si>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</si>
  <si>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</si>
  <si>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</si>
  <si>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</si>
  <si>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</si>
  <si>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</si>
  <si>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</si>
  <si>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</si>
  <si>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</si>
  <si>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</si>
  <si>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</si>
  <si>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</si>
  <si>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</si>
  <si>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</si>
  <si>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</si>
  <si>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</si>
  <si>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</si>
  <si>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</si>
  <si>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</si>
  <si>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</si>
  <si>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</si>
  <si>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</si>
  <si>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</si>
  <si>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</si>
  <si>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</si>
  <si>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</si>
  <si>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</si>
  <si>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</si>
  <si>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</si>
  <si>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</si>
  <si>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</si>
  <si>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</si>
  <si>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</si>
  <si>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</si>
  <si>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</si>
  <si>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</si>
  <si>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</si>
  <si>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</si>
  <si>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</si>
  <si>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</si>
  <si>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</si>
  <si>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</si>
  <si>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</si>
  <si>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</si>
  <si>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</si>
  <si>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</si>
  <si>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</si>
  <si>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</si>
  <si>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</si>
  <si>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</si>
  <si>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</si>
  <si>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</si>
  <si>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</si>
  <si>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</si>
  <si>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</si>
  <si>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</si>
  <si>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</si>
  <si>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</si>
  <si>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</si>
  <si>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</si>
  <si>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</si>
  <si>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</si>
  <si>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</si>
  <si>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</si>
  <si>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</si>
  <si>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</si>
  <si>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</si>
  <si>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</si>
  <si>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</si>
  <si>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</si>
  <si>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</si>
  <si>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</si>
  <si>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</si>
  <si>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</si>
  <si>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</si>
  <si>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</si>
  <si>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</si>
  <si>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</si>
  <si>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</si>
  <si>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</si>
  <si>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</si>
  <si>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</si>
  <si>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</si>
  <si>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</si>
  <si>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</si>
  <si>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</si>
  <si>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</si>
  <si>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</si>
  <si>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</si>
  <si>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</si>
  <si>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</si>
  <si>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</si>
  <si>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</si>
  <si>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</si>
  <si>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</si>
  <si>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</si>
  <si>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</si>
  <si>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</si>
  <si>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</si>
  <si>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</si>
  <si>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</si>
  <si>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</si>
  <si>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</si>
  <si>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</si>
  <si>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</si>
  <si>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</si>
  <si>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</si>
  <si>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</si>
  <si>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</si>
  <si>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</si>
  <si>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</si>
  <si>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</si>
  <si>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</si>
  <si>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</si>
  <si>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</si>
  <si>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</si>
  <si>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</si>
  <si>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</si>
  <si>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</si>
  <si>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</si>
  <si>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</si>
  <si>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</si>
  <si>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</si>
  <si>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</si>
  <si>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</si>
  <si>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</si>
  <si>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</si>
  <si>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</si>
  <si>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</si>
  <si>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</si>
  <si>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</si>
  <si>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</si>
  <si>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</si>
  <si>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</si>
  <si>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</si>
  <si>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</si>
  <si>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</si>
  <si>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</si>
  <si>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</si>
  <si>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</si>
  <si>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</si>
  <si>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</si>
  <si>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</si>
  <si>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</si>
  <si>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</si>
  <si>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</si>
  <si>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</si>
  <si>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</si>
  <si>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</si>
  <si>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</si>
  <si>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</si>
  <si>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</si>
  <si>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</si>
  <si>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</si>
  <si>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</si>
  <si>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</si>
  <si>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</si>
  <si>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</si>
  <si>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</si>
  <si>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</si>
  <si>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</si>
  <si>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</si>
  <si>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</si>
  <si>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</si>
  <si>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</si>
  <si>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</si>
  <si>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</si>
  <si>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</si>
  <si>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</si>
  <si>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</si>
  <si>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</si>
  <si>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</si>
  <si>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</si>
  <si>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</si>
  <si>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</si>
  <si>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</si>
  <si>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</si>
  <si>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</si>
  <si>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</si>
  <si>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</si>
  <si>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</si>
  <si>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</si>
  <si>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</si>
  <si>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</si>
  <si>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</si>
  <si>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</si>
  <si>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</si>
  <si>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</si>
  <si>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</si>
  <si>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</si>
  <si>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</si>
  <si>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</si>
  <si>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</si>
  <si>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</si>
  <si>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</si>
  <si>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</si>
  <si>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</si>
  <si>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</si>
  <si>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</si>
  <si>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</si>
  <si>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</si>
  <si>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</si>
  <si>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</si>
  <si>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</si>
  <si>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</si>
  <si>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</si>
  <si>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</si>
  <si>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</si>
  <si>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</si>
  <si>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</si>
  <si>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</si>
  <si>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</si>
  <si>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</si>
  <si>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</si>
  <si>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</si>
  <si>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</si>
  <si>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</si>
  <si>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</si>
  <si>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</si>
  <si>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</si>
  <si>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</si>
  <si>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</si>
  <si>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</si>
  <si>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</si>
  <si>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</si>
  <si>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</si>
  <si>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</si>
  <si>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</si>
  <si>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</si>
  <si>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</si>
  <si>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</si>
  <si>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</si>
  <si>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</si>
  <si>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</si>
  <si>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</si>
  <si>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</si>
  <si>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</si>
  <si>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</si>
  <si>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</si>
  <si>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</si>
  <si>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</si>
  <si>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</si>
  <si>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</si>
  <si>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</si>
  <si>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</si>
  <si>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</si>
  <si>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</si>
  <si>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</si>
  <si>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</si>
  <si>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</si>
  <si>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</si>
  <si>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</si>
  <si>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</si>
  <si>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</si>
  <si>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</si>
  <si>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</si>
  <si>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</si>
  <si>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</si>
  <si>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</si>
  <si>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</si>
  <si>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</si>
  <si>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</si>
  <si>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</si>
  <si>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</si>
  <si>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</si>
  <si>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</si>
  <si>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</si>
  <si>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</si>
  <si>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</si>
  <si>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</si>
  <si>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</si>
  <si>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</si>
  <si>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</si>
  <si>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</si>
  <si>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</si>
  <si>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</si>
  <si>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</si>
  <si>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</si>
  <si>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</si>
  <si>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</si>
  <si>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</si>
  <si>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</si>
  <si>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</si>
  <si>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</si>
  <si>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</si>
  <si>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</si>
  <si>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</si>
  <si>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</si>
  <si>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</si>
  <si>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</si>
  <si>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</si>
  <si>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</si>
  <si>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</si>
  <si>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</si>
  <si>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</si>
  <si>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</si>
  <si>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</si>
  <si>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</si>
  <si>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</si>
  <si>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</si>
  <si>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</si>
  <si>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</si>
  <si>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</si>
  <si>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</si>
  <si>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</si>
  <si>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</si>
  <si>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</si>
  <si>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</si>
  <si>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</si>
  <si>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</si>
  <si>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</si>
  <si>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</si>
  <si>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</si>
  <si>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</si>
  <si>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</si>
  <si>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</si>
  <si>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</si>
  <si>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</si>
  <si>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</si>
  <si>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</si>
  <si>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</si>
  <si>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</si>
  <si>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</si>
  <si>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</si>
  <si>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</si>
  <si>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</si>
  <si>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</si>
  <si>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</si>
  <si>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</si>
  <si>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</si>
  <si>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</si>
  <si>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</si>
  <si>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</si>
  <si>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</si>
  <si>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</si>
  <si>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</si>
  <si>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</si>
  <si>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</si>
  <si>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</si>
  <si>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</si>
  <si>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</si>
  <si>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</si>
  <si>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</si>
  <si>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</si>
  <si>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</si>
  <si>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</si>
  <si>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</si>
  <si>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</si>
  <si>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</si>
  <si>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</si>
  <si>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</si>
  <si>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</si>
  <si>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</si>
  <si>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</si>
  <si>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</si>
  <si>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</si>
  <si>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</si>
  <si>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</si>
  <si>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</si>
  <si>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</si>
  <si>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</si>
  <si>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</si>
  <si>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</si>
  <si>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</si>
  <si>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</si>
  <si>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</si>
  <si>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</si>
  <si>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</si>
  <si>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</si>
  <si>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</si>
  <si>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</si>
  <si>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</si>
  <si>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</si>
  <si>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</si>
  <si>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</si>
  <si>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</si>
  <si>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</si>
  <si>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</si>
  <si>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</si>
  <si>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</si>
  <si>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</si>
  <si>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</si>
  <si>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</si>
  <si>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</si>
  <si>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</si>
  <si>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</si>
  <si>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</si>
  <si>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</si>
  <si>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</si>
  <si>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</si>
  <si>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</si>
  <si>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</si>
  <si>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</si>
  <si>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</si>
  <si>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</si>
  <si>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</si>
  <si>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</si>
  <si>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</si>
  <si>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</si>
  <si>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</si>
  <si>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</si>
  <si>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</si>
  <si>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</si>
  <si>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</si>
  <si>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</si>
  <si>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</si>
  <si>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</si>
  <si>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</si>
  <si>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</si>
  <si>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</si>
  <si>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</si>
  <si>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</si>
  <si>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</si>
  <si>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</si>
  <si>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</si>
  <si>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</si>
  <si>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</si>
  <si>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</si>
  <si>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</si>
  <si>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</si>
  <si>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</si>
  <si>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</si>
  <si>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</si>
  <si>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</si>
  <si>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</si>
  <si>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</si>
  <si>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</si>
  <si>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</si>
  <si>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</si>
  <si>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</si>
  <si>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</si>
  <si>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</si>
  <si>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</si>
  <si>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</si>
  <si>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</si>
  <si>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</si>
  <si>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</si>
  <si>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</si>
  <si>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</si>
  <si>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</si>
  <si>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</si>
  <si>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</si>
  <si>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</si>
  <si>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</si>
  <si>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</si>
  <si>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</si>
  <si>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</si>
  <si>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</si>
  <si>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</si>
  <si>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</si>
  <si>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</si>
  <si>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</si>
  <si>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</si>
  <si>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</si>
  <si>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</si>
  <si>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</si>
  <si>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</si>
  <si>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</si>
  <si>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</si>
  <si>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</si>
  <si>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</si>
  <si>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</si>
  <si>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</si>
  <si>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</si>
  <si>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</si>
  <si>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</si>
  <si>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</si>
  <si>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</si>
  <si>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</si>
  <si>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</si>
  <si>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</si>
  <si>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</si>
  <si>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</si>
  <si>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</si>
  <si>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</si>
  <si>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</si>
  <si>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</si>
  <si>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</si>
  <si>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</si>
  <si>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</si>
  <si>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</si>
  <si>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</si>
  <si>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</si>
  <si>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</si>
  <si>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</si>
  <si>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</si>
  <si>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</si>
  <si>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</si>
  <si>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</si>
  <si>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</si>
  <si>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</si>
  <si>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</si>
  <si>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</si>
  <si>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</si>
  <si>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</si>
  <si>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</si>
  <si>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</si>
  <si>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</si>
  <si>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</si>
  <si>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</si>
  <si>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</si>
  <si>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</si>
  <si>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</si>
  <si>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</si>
  <si>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</si>
  <si>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</si>
  <si>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</si>
  <si>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</si>
  <si>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</si>
  <si>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</si>
  <si>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</si>
  <si>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</si>
  <si>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</si>
  <si>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</si>
  <si>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</si>
  <si>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</si>
  <si>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</si>
  <si>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</si>
  <si>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</si>
  <si>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</si>
  <si>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</si>
  <si>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</si>
  <si>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</si>
  <si>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</si>
  <si>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</si>
  <si>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</si>
  <si>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</si>
  <si>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</si>
  <si>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</si>
  <si>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</si>
  <si>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</si>
  <si>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</si>
  <si>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</si>
  <si>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</si>
  <si>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</si>
  <si>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</si>
  <si>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</si>
  <si>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</si>
  <si>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</si>
  <si>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</si>
  <si>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</si>
  <si>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</si>
  <si>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</si>
  <si>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</si>
  <si>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</si>
  <si>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</si>
  <si>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</si>
  <si>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</si>
  <si>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</si>
  <si>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</si>
  <si>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</si>
  <si>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</si>
  <si>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</si>
  <si>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</si>
  <si>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</si>
  <si>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</si>
  <si>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</si>
  <si>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</si>
  <si>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</si>
  <si>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</si>
  <si>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</si>
  <si>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</si>
  <si>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</si>
  <si>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</si>
  <si>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</si>
  <si>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</si>
  <si>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</si>
  <si>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</si>
  <si>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</si>
  <si>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</si>
  <si>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</si>
  <si>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</si>
  <si>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</si>
  <si>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</si>
  <si>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</si>
  <si>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</si>
  <si>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</si>
  <si>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</si>
  <si>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</si>
  <si>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</si>
  <si>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</si>
  <si>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</si>
  <si>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</si>
  <si>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</si>
  <si>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</si>
  <si>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</si>
  <si>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</si>
  <si>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</si>
  <si>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</si>
  <si>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</si>
  <si>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</si>
  <si>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</si>
  <si>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</si>
  <si>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</si>
  <si>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</si>
  <si>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</si>
  <si>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</si>
  <si>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</si>
  <si>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</si>
  <si>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</si>
  <si>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</si>
  <si>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</si>
  <si>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</si>
  <si>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</si>
  <si>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</si>
  <si>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</si>
  <si>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</si>
  <si>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</si>
  <si>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</si>
  <si>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</si>
  <si>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</si>
  <si>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</si>
  <si>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</si>
  <si>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</si>
  <si>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</si>
  <si>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</si>
  <si>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</si>
  <si>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</si>
  <si>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</si>
  <si>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</si>
  <si>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</si>
  <si>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</si>
  <si>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</si>
  <si>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</si>
  <si>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</si>
  <si>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</si>
  <si>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</si>
  <si>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</si>
  <si>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</si>
  <si>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</si>
  <si>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</si>
  <si>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</si>
  <si>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</si>
  <si>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</si>
  <si>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</si>
  <si>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</si>
  <si>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</si>
  <si>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</si>
  <si>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</si>
  <si>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</si>
  <si>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</si>
  <si>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</si>
  <si>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</si>
  <si>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</si>
  <si>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</si>
  <si>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</si>
  <si>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</si>
  <si>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</si>
  <si>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</si>
  <si>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</si>
  <si>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</si>
  <si>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</si>
  <si>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</si>
  <si>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</si>
  <si>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</si>
  <si>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</si>
  <si>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</si>
  <si>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</si>
  <si>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</si>
  <si>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</si>
  <si>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</si>
  <si>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</si>
  <si>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</si>
  <si>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</si>
  <si>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</si>
  <si>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</si>
  <si>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</si>
  <si>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</si>
  <si>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</si>
  <si>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</si>
  <si>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</si>
  <si>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</si>
  <si>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</si>
  <si>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</si>
  <si>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</si>
  <si>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</si>
  <si>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</si>
  <si>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</si>
  <si>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</si>
  <si>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</si>
  <si>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</si>
  <si>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</si>
  <si>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</si>
  <si>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</si>
  <si>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</si>
  <si>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</si>
  <si>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</si>
  <si>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</si>
  <si>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</si>
  <si>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</si>
  <si>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</si>
  <si>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</si>
  <si>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</si>
  <si>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</si>
  <si>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</si>
  <si>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</si>
  <si>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</si>
  <si>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</si>
  <si>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</si>
  <si>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</si>
  <si>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</si>
  <si>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</si>
  <si>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</si>
  <si>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</si>
  <si>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</si>
  <si>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</si>
  <si>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</si>
  <si>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</si>
  <si>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</si>
  <si>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</si>
  <si>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</si>
  <si>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</si>
  <si>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</si>
  <si>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</si>
  <si>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</si>
  <si>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</si>
  <si>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</si>
  <si>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</si>
  <si>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</si>
  <si>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</si>
  <si>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</si>
  <si>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</si>
  <si>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</si>
  <si>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</si>
  <si>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</si>
  <si>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</si>
  <si>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</si>
  <si>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</si>
  <si>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</si>
  <si>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</si>
  <si>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</si>
  <si>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</si>
  <si>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</si>
  <si>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</si>
  <si>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</si>
  <si>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</si>
  <si>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</si>
  <si>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</si>
  <si>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</si>
  <si>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</si>
  <si>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</si>
  <si>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</si>
  <si>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</si>
  <si>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</si>
  <si>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</si>
  <si>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</si>
  <si>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</si>
  <si>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</si>
  <si>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</si>
  <si>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</si>
  <si>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</si>
  <si>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</si>
  <si>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</si>
  <si>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</si>
  <si>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</si>
  <si>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</si>
  <si>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</si>
  <si>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</si>
  <si>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</si>
  <si>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</si>
  <si>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</si>
  <si>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</si>
  <si>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</si>
  <si>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</si>
  <si>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</si>
  <si>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</si>
  <si>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</si>
  <si>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</si>
  <si>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</si>
  <si>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</si>
  <si>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</si>
  <si>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</si>
  <si>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</si>
  <si>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</si>
  <si>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</si>
  <si>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</si>
  <si>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</si>
  <si>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</si>
  <si>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</si>
  <si>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</si>
  <si>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</si>
  <si>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</si>
  <si>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</si>
  <si>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</si>
  <si>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</si>
  <si>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</si>
  <si>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</si>
  <si>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</si>
  <si>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</si>
  <si>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</si>
  <si>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</si>
  <si>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</si>
  <si>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</si>
  <si>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</si>
  <si>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</si>
  <si>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</si>
  <si>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</si>
  <si>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</si>
  <si>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</si>
  <si>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</si>
  <si>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</si>
  <si>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</si>
  <si>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</si>
  <si>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</si>
  <si>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</si>
  <si>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</si>
  <si>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</si>
  <si>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</si>
  <si>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</si>
  <si>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</si>
  <si>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</si>
  <si>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</si>
  <si>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</si>
  <si>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</si>
  <si>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</si>
  <si>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</si>
  <si>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</si>
  <si>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</si>
  <si>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</si>
  <si>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</si>
  <si>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</si>
  <si>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</si>
  <si>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</si>
  <si>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</si>
  <si>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</si>
  <si>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</si>
  <si>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</si>
  <si>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</si>
  <si>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</si>
  <si>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</si>
  <si>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</si>
  <si>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</si>
  <si>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</si>
  <si>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</si>
  <si>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</si>
  <si>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</si>
  <si>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</si>
  <si>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</si>
  <si>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</si>
  <si>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</si>
  <si>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</si>
  <si>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</si>
  <si>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</si>
  <si>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</si>
  <si>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</si>
  <si>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</si>
  <si>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</si>
  <si>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</si>
  <si>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</si>
  <si>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</si>
  <si>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</si>
  <si>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</si>
  <si>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</si>
  <si>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</si>
  <si>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</si>
  <si>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</si>
  <si>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</si>
  <si>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</si>
  <si>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</si>
  <si>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</si>
  <si>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</si>
  <si>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</si>
  <si>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</si>
  <si>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</si>
  <si>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</si>
  <si>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</si>
  <si>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</si>
  <si>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</si>
  <si>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</si>
  <si>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</si>
  <si>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</si>
  <si>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</si>
  <si>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</si>
  <si>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</si>
  <si>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</si>
  <si>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</si>
  <si>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</si>
  <si>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</si>
  <si>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</si>
  <si>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</si>
  <si>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</si>
  <si>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</si>
  <si>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</si>
  <si>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</si>
  <si>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</si>
  <si>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</si>
  <si>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</si>
  <si>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</si>
  <si>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</si>
  <si>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</si>
  <si>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</si>
  <si>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</si>
  <si>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</si>
  <si>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</si>
  <si>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</si>
  <si>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</si>
  <si>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</si>
  <si>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</si>
  <si>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</si>
  <si>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</si>
  <si>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</si>
  <si>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</si>
  <si>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</si>
  <si>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</si>
  <si>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</si>
  <si>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</si>
  <si>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</si>
  <si>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</si>
  <si>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</si>
  <si>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</si>
  <si>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</si>
  <si>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</si>
  <si>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</si>
  <si>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</si>
  <si>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</si>
  <si>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</si>
  <si>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</si>
  <si>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</si>
  <si>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</si>
  <si>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</si>
  <si>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</si>
  <si>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</si>
  <si>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</si>
  <si>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</si>
  <si>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</si>
  <si>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</si>
  <si>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</si>
  <si>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</si>
  <si>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</si>
  <si>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</si>
  <si>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</si>
  <si>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</si>
  <si>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</si>
  <si>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</si>
  <si>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</si>
  <si>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</si>
  <si>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</si>
  <si>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</si>
  <si>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</si>
  <si>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</si>
  <si>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</si>
  <si>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</si>
  <si>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</si>
  <si>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</si>
  <si>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</si>
  <si>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</si>
  <si>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</si>
  <si>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</si>
  <si>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</si>
  <si>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</si>
  <si>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</si>
  <si>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</si>
  <si>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</si>
  <si>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</si>
  <si>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</si>
  <si>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</si>
  <si>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</si>
  <si>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</si>
  <si>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</si>
  <si>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</si>
  <si>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</si>
  <si>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</si>
  <si>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</si>
  <si>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</si>
  <si>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</si>
  <si>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</si>
  <si>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</si>
  <si>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</si>
  <si>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</si>
  <si>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</si>
  <si>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</si>
  <si>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</si>
  <si>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</si>
  <si>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</si>
  <si>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</si>
  <si>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</si>
  <si>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</si>
  <si>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</si>
  <si>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</si>
  <si>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</si>
  <si>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</si>
  <si>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</si>
  <si>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</si>
  <si>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</si>
  <si>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</si>
  <si>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</si>
  <si>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</si>
  <si>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</si>
  <si>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</si>
  <si>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</si>
  <si>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</si>
  <si>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</si>
  <si>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</si>
  <si>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</si>
  <si>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</si>
  <si>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</si>
  <si>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</si>
  <si>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</si>
  <si>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</si>
  <si>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</si>
  <si>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</si>
  <si>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</si>
  <si>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</si>
  <si>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</si>
  <si>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</si>
  <si>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</si>
  <si>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</si>
  <si>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</si>
  <si>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</si>
  <si>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</si>
  <si>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</si>
  <si>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</si>
  <si>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</si>
  <si>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</si>
  <si>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</si>
  <si>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</si>
  <si>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</si>
  <si>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</si>
  <si>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</si>
  <si>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</si>
  <si>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</si>
  <si>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</si>
  <si>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</si>
  <si>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</si>
  <si>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</si>
  <si>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</si>
  <si>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</si>
  <si>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</si>
  <si>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</si>
  <si>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</si>
  <si>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</si>
  <si>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</si>
  <si>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</si>
  <si>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</si>
  <si>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</si>
  <si>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</si>
  <si>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</si>
  <si>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</si>
  <si>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</si>
  <si>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</si>
  <si>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</si>
  <si>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</si>
  <si>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</si>
  <si>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</si>
  <si>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</si>
  <si>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</si>
  <si>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</si>
  <si>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</si>
  <si>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</si>
  <si>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</si>
  <si>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</si>
  <si>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</si>
  <si>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</si>
  <si>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</si>
  <si>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</si>
  <si>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</si>
  <si>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</si>
  <si>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</si>
  <si>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</si>
  <si>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</si>
  <si>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</si>
  <si>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</si>
  <si>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</si>
  <si>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</si>
  <si>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</si>
  <si>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</si>
  <si>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</si>
  <si>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</si>
  <si>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</si>
  <si>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</si>
  <si>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</si>
  <si>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</si>
  <si>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</si>
  <si>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</si>
  <si>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</si>
  <si>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</si>
  <si>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</si>
  <si>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</si>
  <si>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</si>
  <si>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</si>
  <si>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</si>
  <si>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</si>
  <si>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</si>
  <si>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</si>
  <si>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</si>
  <si>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</si>
  <si>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</si>
  <si>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</si>
  <si>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</si>
  <si>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</si>
  <si>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</si>
  <si>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</si>
  <si>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</si>
  <si>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</si>
  <si>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</si>
  <si>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</si>
  <si>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</si>
  <si>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</si>
  <si>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</si>
  <si>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</si>
  <si>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</si>
  <si>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</si>
  <si>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</si>
  <si>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</si>
  <si>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</si>
  <si>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</si>
  <si>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</si>
  <si>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</si>
  <si>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</si>
  <si>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</si>
  <si>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</si>
  <si>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</si>
  <si>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</si>
  <si>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</si>
  <si>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</si>
  <si>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</si>
  <si>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</si>
  <si>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</si>
  <si>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</si>
  <si>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</si>
  <si>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</si>
  <si>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</si>
  <si>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</si>
  <si>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</si>
  <si>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</si>
  <si>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</si>
  <si>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</si>
  <si>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</si>
  <si>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</si>
  <si>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</si>
  <si>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</si>
  <si>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</si>
  <si>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</si>
  <si>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</si>
  <si>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</si>
  <si>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</si>
  <si>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</si>
  <si>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</si>
  <si>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</si>
  <si>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</si>
  <si>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</si>
  <si>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</si>
  <si>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</si>
  <si>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</si>
  <si>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</si>
  <si>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</si>
  <si>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</si>
  <si>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</si>
  <si>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</si>
  <si>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</si>
  <si>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</si>
  <si>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</si>
  <si>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</si>
  <si>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</si>
  <si>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</si>
  <si>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</si>
  <si>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</si>
  <si>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</si>
  <si>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</si>
  <si>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</si>
  <si>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</si>
  <si>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</si>
  <si>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</si>
  <si>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</si>
  <si>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</si>
  <si>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</si>
  <si>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</si>
  <si>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</si>
  <si>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</si>
  <si>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</si>
  <si>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</si>
  <si>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</si>
  <si>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</si>
  <si>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</si>
  <si>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</si>
  <si>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</si>
  <si>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</si>
  <si>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</si>
  <si>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</si>
  <si>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</si>
  <si>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</si>
  <si>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</si>
  <si>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</si>
  <si>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</si>
  <si>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</si>
  <si>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</si>
  <si>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</si>
  <si>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</si>
  <si>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</si>
  <si>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</si>
  <si>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</si>
  <si>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</si>
  <si>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</si>
  <si>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</si>
  <si>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</si>
  <si>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</si>
  <si>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</si>
  <si>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</si>
  <si>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</si>
  <si>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</si>
  <si>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</si>
  <si>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</si>
  <si>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</si>
  <si>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</si>
  <si>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</si>
  <si>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</si>
  <si>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</si>
  <si>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</si>
  <si>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</si>
  <si>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</si>
  <si>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</si>
  <si>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</si>
  <si>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</si>
  <si>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</si>
  <si>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</si>
  <si>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</si>
  <si>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</si>
  <si>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</si>
  <si>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</si>
  <si>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</si>
  <si>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</si>
  <si>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</si>
  <si>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</si>
  <si>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</si>
  <si>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</si>
  <si>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</si>
  <si>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</si>
  <si>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</si>
  <si>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</si>
  <si>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</si>
  <si>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</si>
  <si>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</si>
  <si>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</si>
  <si>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</si>
  <si>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</si>
  <si>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</si>
  <si>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</si>
  <si>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</si>
  <si>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</si>
  <si>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</si>
  <si>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</si>
  <si>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</si>
  <si>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</si>
  <si>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</si>
  <si>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</si>
  <si>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</si>
  <si>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</si>
  <si>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</si>
  <si>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</si>
  <si>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</si>
  <si>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</si>
  <si>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</si>
  <si>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</si>
  <si>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</si>
  <si>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</si>
  <si>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</si>
  <si>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</si>
  <si>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</si>
  <si>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</si>
  <si>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</si>
  <si>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</si>
  <si>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</si>
  <si>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</si>
  <si>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</si>
  <si>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</si>
  <si>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</si>
  <si>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</si>
  <si>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</si>
  <si>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</si>
  <si>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</si>
  <si>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</si>
  <si>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</si>
  <si>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</si>
  <si>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</si>
  <si>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</si>
  <si>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</si>
  <si>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</si>
  <si>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</si>
  <si>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</si>
  <si>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</si>
  <si>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</si>
  <si>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</si>
  <si>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</si>
  <si>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</si>
  <si>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</si>
  <si>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</si>
  <si>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</si>
  <si>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</si>
  <si>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</si>
  <si>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</si>
  <si>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</si>
  <si>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</si>
  <si>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</si>
  <si>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</si>
  <si>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</si>
  <si>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</si>
  <si>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</si>
  <si>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</si>
  <si>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</si>
  <si>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</si>
  <si>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</si>
  <si>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</si>
  <si>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</si>
  <si>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</si>
  <si>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</si>
  <si>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</si>
  <si>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</si>
  <si>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</si>
  <si>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</si>
  <si>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</si>
  <si>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</si>
  <si>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</si>
  <si>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</si>
  <si>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</si>
  <si>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</si>
  <si>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</si>
  <si>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</si>
  <si>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</si>
  <si>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</si>
  <si>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</si>
  <si>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</si>
  <si>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</si>
  <si>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</si>
  <si>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</si>
  <si>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</si>
  <si>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</si>
  <si>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</si>
  <si>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</si>
  <si>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</si>
  <si>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</si>
  <si>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</si>
  <si>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</si>
  <si>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</si>
  <si>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</si>
  <si>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</si>
  <si>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</si>
  <si>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</si>
  <si>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</si>
  <si>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</si>
  <si>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</si>
  <si>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</si>
  <si>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</si>
  <si>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</si>
  <si>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</si>
  <si>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</si>
  <si>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</si>
  <si>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</si>
  <si>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</si>
  <si>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75 mins</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</si>
  <si>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</si>
  <si>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</si>
  <si>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</si>
  <si>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</si>
  <si>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</si>
  <si>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</si>
  <si>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</si>
  <si>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</si>
  <si>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</si>
  <si>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</si>
  <si>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</si>
  <si>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</si>
  <si>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</si>
  <si>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</si>
  <si>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</si>
  <si>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</si>
  <si>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</si>
  <si>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</si>
  <si>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</si>
  <si>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</si>
  <si>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</si>
  <si>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</si>
  <si>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</si>
  <si>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</si>
  <si>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</si>
  <si>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</si>
  <si>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</si>
  <si>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</si>
  <si>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</si>
  <si>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</si>
  <si>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</si>
  <si>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</si>
  <si>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</si>
  <si>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</si>
  <si>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</si>
  <si>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</si>
  <si>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</si>
  <si>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</si>
  <si>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</si>
  <si>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</si>
  <si>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</si>
  <si>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</si>
  <si>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</si>
  <si>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</si>
  <si>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</si>
  <si>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</si>
  <si>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</si>
  <si>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</si>
  <si>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</si>
  <si>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</si>
  <si>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</si>
  <si>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</si>
  <si>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</si>
  <si>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</si>
  <si>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</si>
  <si>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</si>
  <si>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</si>
  <si>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</si>
  <si>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</si>
  <si>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</si>
  <si>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</si>
  <si>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</si>
  <si>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</si>
  <si>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</si>
  <si>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</si>
  <si>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</si>
  <si>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</si>
  <si>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</si>
  <si>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</si>
  <si>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</si>
  <si>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</si>
  <si>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</si>
  <si>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</si>
  <si>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</si>
  <si>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</si>
  <si>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</si>
  <si>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</si>
  <si>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</si>
  <si>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</si>
  <si>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</si>
  <si>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</si>
  <si>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</si>
  <si>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</si>
  <si>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</si>
  <si>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</si>
  <si>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</si>
  <si>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</si>
  <si>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team At site Wating Access</t>
  </si>
  <si>
    <t xml:space="preserve"> PCM-20250215-00000830 </t>
  </si>
  <si>
    <t>LTE site still down and  site located in aramco area access issue need special permission</t>
  </si>
  <si>
    <t xml:space="preserve"> PCM-20251007-00001750 </t>
  </si>
  <si>
    <t>access road issue</t>
  </si>
  <si>
    <t xml:space="preserve"> PCM-20251007-00002008 </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</si>
  <si>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</si>
  <si>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</si>
  <si>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</si>
  <si>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</si>
  <si>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</si>
  <si>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</si>
  <si>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</si>
  <si>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</si>
  <si>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</si>
  <si>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</si>
  <si>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</si>
  <si>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</si>
  <si>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30 mins</t>
  </si>
  <si>
    <t>PCM-20251007-00001809</t>
  </si>
  <si>
    <t>down again since  10/7/2025  5:45:35 PM //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</si>
</sst>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9" totalsRowShown="0" headerRowDxfId="15" dataDxfId="14" headerRowBorderDxfId="12" tableBorderDxfId="13">
  <autoFilter ref="A1:L2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274.86136597222503</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1.5046527783852071E-2</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1.1192361111170612E-2</v>
      </c>
      <c r="H4" s="150">
        <v>45937.784710648149</v>
      </c>
      <c r="I4" s="148" t="str">
        <f>IFERROR(VLOOKUP(D4,DB!A:F,6,0),"")</f>
        <v>Generator-SG</v>
      </c>
      <c r="J4" s="65" t="str">
        <f>IFERROR(VLOOKUP(D4,DB!A:G,7,0),"")</f>
        <v>Vandalized</v>
      </c>
      <c r="K4" s="152" t="s">
        <v>38969</v>
      </c>
      <c r="L4" s="153" t="str">
        <f>IFERROR(VLOOKUP(D4,DB!A:I,9,0),"")</f>
        <v>Latis</v>
      </c>
    </row>
    <row r="5" spans="1:12" ht="15" customHeight="1">
      <c r="A5" s="147"/>
      <c r="B5" s="148" t="str">
        <f>IFERROR(VLOOKUP(D5,DB!A:K,11,0),"")</f>
        <v/>
      </c>
      <c r="C5" s="148"/>
      <c r="D5" s="148"/>
      <c r="E5" s="149"/>
      <c r="F5" s="150"/>
      <c r="G5" s="151">
        <f ca="1">IFERROR(NOW()-F5,"")</f>
        <v>45937.809791898151</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45937.809791898151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45937.809791898151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45937.809791898151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45937.809791898151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45937.809791898151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45937.809791898151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45937.809791898151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45937.809791898151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45937.809791898151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45937.809791898151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45937.809791898151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45937.809791898151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45937.809791898151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45937.809791898151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45937.809791898151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45937.809791898151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45937.809791898151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45937.809791898151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45937.809791898151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45937.809791898151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45937.809791898151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45937.809791898151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45937.809791898151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45937.809791898151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45937.809791898151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45937.809791898151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45937.809791898151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45937.809791898151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45937.809791898151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45937.809791898151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45937.809791898151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45937.809791898151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45937.809791898151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45937.809791898151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45937.809791898151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45937.809791898151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45937.809791898151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45937.809791898151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45937.809791898151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45937.809791898151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45937.809791898151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45937.809791898151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45937.809791898151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45937.809791898151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45937.809791898151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45937.809791898151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45937.809791898151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45937.809791898151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45937.809791898151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45937.809791898151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45937.809791898151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45937.809791898151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45937.809791898151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45937.809791898151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45937.809791898151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45937.809791898151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45937.809791898151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45937.809791898151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45937.809791898151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45937.809791898151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45937.809791898151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45937.809791898151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45937.809791898151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45937.809791898151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45937.809791898151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45937.809791898151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45937.809791898151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45937.809791898151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45937.809791898151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45937.809791898151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45937.809791898151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45937.809791898151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45937.809791898151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45937.809791898151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45937.809791898151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45937.809791898151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45937.809791898151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45937.809791898151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45937.809791898151</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45937.809791898151</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BF2AB122-80EF-450B-B7D0-B7E91CBB3092}"/>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131.08270856481977</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112.8099539351897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c r="G5" s="125">
        <f ca="1">IFERROR(NOW()-F5,"-")</f>
        <v>45937.809791898151</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45937.809791898151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45937.809791898151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45937.809791898151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45937.809791898151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45937.809791898151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45937.809791898151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45937.809791898151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45937.809791898151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45937.809791898151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45937.809791898151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45937.809791898151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45937.809791898151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45937.809791898151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45937.809791898151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45937.809791898151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45937.809791898151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45937.809791898151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45937.809791898151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45937.809791898151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45937.809791898151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45937.809791898151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45937.809791898151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45937.809791898151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45937.809791898151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45937.809791898151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45937.809791898151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45937.809791898151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45937.809791898151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45937.809791898151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45937.809791898151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45937.809791898151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45937.809791898151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45937.809791898151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45937.809791898151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45937.809791898151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45937.809791898151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45937.809791898151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45937.809791898151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45937.809791898151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45937.809791898151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45937.809791898151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45937.809791898151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45937.809791898151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45937.809791898151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45937.809791898151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45937.809791898151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45937.809791898151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45937.809791898151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45937.809791898151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45937.809791898151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45937.809791898151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45937.809791898151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45937.809791898151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45937.809791898151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45937.809791898151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45937.809791898151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45937.809791898151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45937.809791898151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45937.809791898151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45937.809791898151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45937.809791898151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45937.809791898151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45937.809791898151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45937.809791898151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45937.809791898151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45937.809791898151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45937.809791898151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45937.809791898151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45937.809791898151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45937.809791898151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45937.809791898151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45937.809791898151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45937.809791898151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45937.809791898151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45937.809791898151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45937.809791898151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45937.809791898151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45937.809791898151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45937.809791898151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45937.809791898151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45937.809791898151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45937.809791898151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45937.809791898151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45937.809791898151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45937.809791898151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45937.809791898151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45937.809791898151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45937.809791898151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45937.809791898151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45937.809791898151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45937.809791898151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45937.809791898151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45937.809791898151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45937.809791898151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45937.809791898151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45937.809791898151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45937.809791898151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45937.809791898151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45937.809791898151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45937.809791898151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45937.809791898151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45937.809791898151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45937.809791898151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45937.809791898151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45937.809791898151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45937.809791898151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45937.809791898151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45937.809791898151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45937.809791898151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45937.809791898151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45937.809791898151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45937.809791898151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45937.809791898151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45937.809791898151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45937.809791898151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45937.809791898151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45937.809791898151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45937.809791898151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45937.809791898151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45937.809791898151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45937.809791898151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45937.809791898151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45937.809791898151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45937.809791898151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45937.809791898151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45937.809791898151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45937.809791898151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45937.809791898151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45937.809791898151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45937.809791898151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45937.809791898151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45937.809791898151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45937.809791898151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45937.809791898151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45937.809791898151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45937.809791898151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45937.809791898151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45937.809791898151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45937.809791898151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45937.809791898151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45937.809791898151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45937.809791898151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45937.809791898151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45937.809791898151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45937.809791898151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45937.809791898151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45937.809791898151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45937.809791898151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45937.809791898151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45937.809791898151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45937.809791898151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45937.809791898151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45937.809791898151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45937.809791898151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45937.809791898151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45937.809791898151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45937.809791898151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45937.809791898151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45937.809791898151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45937.809791898151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45937.809791898151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45937.809791898151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45937.809791898151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45937.809791898151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45937.809791898151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45937.809791898151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45937.809791898151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45937.809791898151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45937.809791898151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45937.809791898151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45937.809791898151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45937.809791898151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45937.809791898151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45937.809791898151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45937.809791898151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45937.809791898151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45937.809791898151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45937.809791898151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45937.809791898151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45937.809791898151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45937.809791898151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45937.809791898151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45937.809791898151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45937.809791898151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45937.809791898151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45937.809791898151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45937.809791898151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45937.809791898151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45937.809791898151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45937.809791898151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45937.809791898151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45937.809791898151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45937.809791898151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45937.809791898151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45937.809791898151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45937.809791898151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45937.809791898151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45937.809791898151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45937.809791898151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45937.809791898151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45937.809791898151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45937.809791898151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45937.809791898151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45937.809791898151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45937.809791898151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45937.809791898151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45937.809791898151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45937.809791898151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45937.809791898151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45937.809791898151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45937.809791898151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45937.809791898151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45937.809791898151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45937.809791898151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45937.809791898151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45937.809791898151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45937.809791898151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45937.809791898151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45937.809791898151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45937.809791898151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45937.809791898151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45937.809791898151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45937.809791898151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45937.809791898151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45937.809791898151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45937.809791898151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45937.809791898151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45937.809791898151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45937.809791898151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45937.809791898151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45937.809791898151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45937.809791898151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45937.809791898151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45937.809791898151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45937.809791898151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45937.809791898151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45937.809791898151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45937.809791898151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45937.809791898151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45937.809791898151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45937.809791898151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45937.809791898151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45937.809791898151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45937.809791898151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45937.809791898151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45937.809791898151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45937.809791898151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45937.809791898151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45937.809791898151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45937.809791898151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45937.809791898151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45937.809791898151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45937.809791898151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45937.809791898151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45937.809791898151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45937.809791898151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45937.809791898151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45937.809791898151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45937.809791898151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45937.809791898151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45937.809791898151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45937.809791898151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45937.809791898151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45937.809791898151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45937.809791898151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45937.809791898151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45937.809791898151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45937.809791898151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45937.809791898151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45937.809791898151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45937.809791898151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45937.809791898151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45937.809791898151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45937.809791898151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45937.809791898151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45937.809791898151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45937.809791898151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45937.809791898151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45937.809791898151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45937.809791898151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45937.809791898151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45937.809791898151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45937.809791898151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45937.809791898151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45937.809791898151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45937.809791898151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45937.809791898151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45937.809791898151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45937.809791898151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45937.809791898151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45937.809791898151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45937.809791898151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45937.809791898151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45937.809791898151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45937.809791898151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45937.809791898151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45937.809791898151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45937.809791898151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45937.809791898151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45937.809791898151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45937.809791898151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45937.809791898151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45937.809791898151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45937.809791898151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45937.809791898151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45937.809791898151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45937.809791898151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45937.809791898151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45937.809791898151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45937.809791898151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45937.809791898151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45937.809791898151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45937.809791898151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45937.809791898151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45937.809791898151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45937.809791898151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45937.809791898151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45937.809791898151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45937.809791898151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45937.809791898151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45937.809791898151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45937.809791898151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45937.809791898151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45937.809791898151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45937.809791898151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45937.809791898151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45937.809791898151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45937.809791898151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45937.809791898151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45937.809791898151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45937.809791898151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45937.809791898151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45937.809791898151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45937.809791898151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45937.809791898151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45937.809791898151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45937.809791898151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45937.809791898151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45937.809791898151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45937.809791898151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45937.809791898151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45937.809791898151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45937.809791898151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45937.809791898151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45937.809791898151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45937.809791898151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45937.809791898151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45937.809791898151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45937.809791898151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45937.809791898151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45937.809791898151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45937.809791898151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45937.809791898151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45937.809791898151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45937.809791898151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45937.809791898151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45937.809791898151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45937.809791898151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45937.809791898151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45937.809791898151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45937.809791898151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45937.809791898151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45937.809791898151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45937.809791898151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45937.809791898151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45937.809791898151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45937.809791898151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45937.809791898151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45937.809791898151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45937.809791898151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45937.809791898151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45937.809791898151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45937.809791898151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45937.809791898151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45937.809791898151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45937.809791898151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45937.809791898151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45937.809791898151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45937.809791898151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45937.809791898151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45937.809791898151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45937.809791898151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45937.809791898151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45937.809791898151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45937.809791898151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45937.809791898151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45937.809791898151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45937.809791898151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45937.809791898151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45937.809791898151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45937.809791898151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45937.809791898151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45937.809791898151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45937.809791898151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45937.809791898151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45937.809791898151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45937.809791898151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45937.809791898151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45937.809791898151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45937.809791898151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45937.809791898151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45937.809791898151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45937.809791898151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45937.809791898151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45937.809791898151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45937.809791898151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45937.809791898151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45937.809791898151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45937.809791898151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45937.809791898151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45937.809791898151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45937.809791898151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45937.809791898151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45937.809791898151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45937.809791898151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45937.809791898151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45937.809791898151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45937.809791898151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45937.809791898151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45937.809791898151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45937.809791898151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45937.809791898151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45937.809791898151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45937.809791898151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45937.809791898151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45937.809791898151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45937.809791898151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45937.809791898151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45937.809791898151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45937.809791898151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45937.809791898151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45937.809791898151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45937.809791898151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45937.809791898151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45937.809791898151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45937.809791898151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45937.809791898151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45937.809791898151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45937.809791898151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45937.809791898151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45937.809791898151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45937.809791898151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45937.809791898151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45937.809791898151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45937.809791898151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45937.809791898151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45937.809791898151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45937.809791898151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45937.809791898151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45937.809791898151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45937.809791898151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45937.809791898151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45937.809791898151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45937.809791898151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45937.809791898151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45937.809791898151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45937.809791898151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45937.809791898151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45937.809791898151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45937.809791898151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45937.809791898151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45937.809791898151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45937.809791898151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45937.809791898151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45937.809791898151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45937.809791898151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45937.809791898151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45937.809791898151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45937.809791898151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45937.809791898151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45937.809791898151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45937.809791898151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45937.809791898151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45937.809791898151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45937.809791898151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45937.809791898151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45937.809791898151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45937.809791898151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45937.809791898151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45937.809791898151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45937.809791898151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45937.809791898151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45937.809791898151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45937.809791898151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45937.809791898151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45937.809791898151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45937.809791898151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45937.809791898151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45937.809791898151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45937.809791898151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45937.809791898151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45937.809791898151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45937.809791898151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45937.809791898151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45937.809791898151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45937.809791898151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45937.809791898151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45937.809791898151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45937.809791898151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45937.809791898151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45937.809791898151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45937.809791898151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45937.809791898151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45937.809791898151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45937.809791898151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45937.809791898151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45937.809791898151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45937.809791898151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45937.809791898151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45937.809791898151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45937.809791898151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45937.809791898151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45937.809791898151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45937.809791898151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45937.809791898151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45937.809791898151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45937.809791898151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45937.809791898151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45937.809791898151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45937.809791898151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45937.809791898151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45937.809791898151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45937.809791898151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45937.809791898151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45937.809791898151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45937.809791898151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45937.809791898151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45937.809791898151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45937.809791898151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45937.809791898151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45937.809791898151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45937.809791898151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45937.809791898151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45937.809791898151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45937.809791898151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45937.809791898151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45937.809791898151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45937.809791898151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45937.809791898151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45937.809791898151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45937.809791898151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45937.809791898151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45937.809791898151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45937.809791898151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45937.809791898151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45937.809791898151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45937.809791898151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45937.809791898151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45937.809791898151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45937.809791898151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45937.809791898151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45937.809791898151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45937.809791898151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45937.809791898151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45937.809791898151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45937.809791898151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45937.809791898151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45937.809791898151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45937.809791898151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45937.809791898151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45937.809791898151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45937.809791898151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45937.809791898151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45937.809791898151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45937.809791898151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45937.809791898151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45937.809791898151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45937.809791898151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45937.809791898151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45937.809791898151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45937.809792129628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45937.809792129628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45937.809792129628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45937.809792129628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45937.809792129628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45937.809792129628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45937.809792129628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45937.809792129628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45937.809792129628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45937.809792129628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45937.809792129628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45937.809792129628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45937.809792129628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45937.809792129628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45937.809792129628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45937.809792129628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45937.809792129628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45937.809792129628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45937.809792129628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45937.809792129628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45937.809792129628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45937.809792129628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45937.809792129628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45937.809792129628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45937.809792129628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45937.809792129628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45937.809792129628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45937.809792129628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45937.809792129628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45937.809792129628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45937.809792129628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45937.809792129628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45937.809792129628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45937.809792129628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45937.809792129628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45937.809792129628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45937.809792129628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45937.809792129628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45937.809792129628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45937.809792129628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45937.809792129628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45937.809792129628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45937.809792129628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45937.809792129628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45937.809792129628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45937.809792129628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45937.809792129628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45937.809792129628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45937.809792129628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45937.809792129628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45937.809792129628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45937.809792129628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45937.809792129628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45937.809792129628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45937.809792129628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45937.809792129628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45937.809792129628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45937.809792129628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45937.809792129628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45937.809792129628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45937.809792129628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45937.809792129628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45937.809792129628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45937.809792129628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45937.809792129628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45937.809792129628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45937.809792129628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45937.809792129628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45937.809792129628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45937.809792129628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45937.809792129628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45937.809792129628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45937.809792129628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45937.809792129628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45937.809792129628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45937.809792129628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45937.809792129628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45937.809792129628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45937.809792129628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45937.809792129628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45937.809792129628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45937.809792129628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45937.809792129628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45937.809792129628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45937.809792129628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45937.809792129628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45937.809792129628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45937.809792129628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45937.809792129628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45937.809792129628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45937.809792129628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45937.809792129628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45937.809792129628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45937.809792129628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45937.809792129628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45937.809792129628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45937.809792129628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45937.809792129628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45937.809792129628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45937.809792129628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45937.809792129628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45937.809792129628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45937.809792129628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45937.809792129628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45937.809792129628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45937.809792129628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45937.809792129628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45937.809792129628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45937.809792129628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45937.809792129628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45937.809792129628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45937.809792129628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45937.809792129628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45937.809792129628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45937.809792129628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45937.809792129628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45937.809792129628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45937.809792129628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45937.809792129628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45937.809792129628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45937.809792129628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45937.809792129628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45937.809792129628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45937.809792129628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45937.809792129628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45937.809792129628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45937.809792129628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45937.809792129628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45937.809792129628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45937.809792129628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45937.809792129628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45937.809792129628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45937.809792129628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45937.809792129628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45937.809792129628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45937.809792129628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45937.809792129628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45937.809792129628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45937.809792129628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45937.809792129628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45937.809792129628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45937.809792129628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45937.809792129628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45937.809792129628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45937.809792129628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45937.809792129628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45937.809792129628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45937.809792129628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45937.809792129628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45937.809792129628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45937.809792129628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45937.809792129628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45937.809792129628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45937.809792129628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45937.809792129628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45937.809792129628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45937.809792129628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45937.809792129628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45937.809792129628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45937.809792129628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45937.809792129628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45937.809792129628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45937.809792129628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45937.809792129628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45937.809792129628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45937.809792129628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45937.809792129628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45937.809792129628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45937.809792129628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45937.809792129628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45937.809792129628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45937.809792129628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45937.809792129628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45937.809792129628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45937.809792129628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45937.809792129628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45937.809792129628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45937.809792129628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45937.809792129628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45937.809792129628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45937.809792129628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45937.809792129628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45937.809792129628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45937.809792129628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45937.809792129628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45937.809792129628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45937.809792129628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45937.809792129628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45937.809792129628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45937.809792129628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45937.809792129628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45937.809792129628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45937.809792129628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45937.809792129628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45937.809792129628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45937.809792129628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45937.809792129628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45937.809792129628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45937.809792129628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45937.809792129628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45937.809792129628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45937.809792129628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45937.809792129628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45937.809792129628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45937.809792129628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45937.809792129628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45937.809792129628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45937.809792129628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45937.809792129628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45937.809792129628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45937.809792129628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45937.809792129628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45937.809792129628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45937.809792129628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45937.809792129628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45937.809792129628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45937.809792129628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45937.809792129628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45937.809792129628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45937.809792129628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45937.809792129628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45937.809792129628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45937.809792129628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45937.809792129628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45937.809792129628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45937.809792129628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45937.809792129628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45937.809792129628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45937.809792129628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45937.809792129628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45937.809792129628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45937.809792129628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45937.809792129628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45937.809792129628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45937.809792129628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45937.809792129628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45937.809792129628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45937.809792129628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45937.809792129628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45937.809792129628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45937.809792129628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45937.809792129628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45937.809792129628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45937.809792129628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45937.809792129628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45937.809792129628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45937.809792129628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45937.809792129628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45937.809792129628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45937.809792129628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45937.809792129628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45937.809792129628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45937.809792129628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45937.809792129628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45937.809792129628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45937.809792129628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45937.809792129628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45937.809792129628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45937.809792129628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45937.809792129628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45937.809792129628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45937.809792129628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45937.809792129628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45937.809792129628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45937.809792129628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45937.809792129628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45937.809792129628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45937.809792129628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45937.809792129628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45937.809792129628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45937.809792129628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45937.809792129628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45937.809792129628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45937.809792129628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45937.809792129628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45937.809792129628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45937.809792129628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45937.809792129628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45937.809792129628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45937.809792129628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45937.809792129628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45937.809792129628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45937.809792129628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45937.809792129628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45937.809792129628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45937.809792129628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45937.809792129628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45937.809792129628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45937.809792129628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45937.809792129628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45937.809792129628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45937.809792129628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45937.809792129628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45937.809792129628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45937.809792129628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45937.809792129628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45937.809792129628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45937.809792129628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45937.809792129628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45937.809792129628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45937.809792129628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45937.809792129628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45937.809792129628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45937.809792129628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45937.809792129628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45937.809792129628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45937.809792129628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45937.809792129628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45937.809792129628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45937.809792129628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45937.809792129628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45937.809792129628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45937.809792129628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45937.809792129628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45937.809792129628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45937.809792129628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45937.809792129628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45937.809792129628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45937.809792129628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45937.809792129628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45937.809792129628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45937.809792129628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45937.809792129628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45937.809792129628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45937.809792129628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45937.809792129628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45937.809792129628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45937.809792129628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45937.809792129628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45937.809792129628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45937.809792129628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45937.809792129628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45937.809792129628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45937.809792129628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45937.809792129628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45937.809792129628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45937.809792129628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45937.809792129628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45937.809792129628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45937.809792129628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45937.809792129628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45937.809792129628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45937.809792129628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45937.809792129628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45937.809792129628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45937.809792129628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45937.809792129628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45937.809792129628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45937.809792129628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45937.809792129628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45937.809792129628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45937.809792129628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45937.809792129628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45937.809792129628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45937.809792129628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45937.809792129628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45937.809792129628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45937.809792129628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45937.809792129628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45937.809792129628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45937.809792129628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45937.809792129628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45937.809792129628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45937.809792129628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45937.809792129628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45937.809792129628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45937.809792129628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45937.809792129628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45937.809792129628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45937.809792129628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45937.809792129628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45937.809792129628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45937.809792129628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45937.809792129628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45937.809792129628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45937.809792129628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45937.809792129628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45937.809792129628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45937.809792129628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45937.809792129628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45937.809792129628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45937.809792129628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45937.809792129628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45937.809792129628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45937.809792129628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45937.809792129628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45937.809792129628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45937.809792129628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45937.809792129628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45937.809792129628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45937.809792129628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45937.809792129628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45937.809792129628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45937.809792129628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45937.809792129628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45937.809792129628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45937.809792129628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45937.809792129628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45937.809792129628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45937.809792129628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45937.809792129628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45937.809792129628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45937.809792129628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45937.809792129628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45937.809792129628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45937.809792129628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45937.809792129628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45937.809792129628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45937.809792129628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45937.809792129628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45937.809792129628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45937.809792129628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45937.809792129628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45937.809792129628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45937.809792129628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45937.809792129628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45937.809792129628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45937.809792129628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45937.809792129628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45937.809792129628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45937.809792129628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45937.809792129628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45937.809792129628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45937.809792129628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45937.809792129628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45937.809792129628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45937.809792129628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45937.809792129628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45937.809792129628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45937.809792129628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45937.809792129628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45937.809792129628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45937.809792129628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45937.809792129628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45937.809792129628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45937.809792129628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45937.809792129628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45937.809792129628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45937.809792129628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45937.809792129628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45937.809792129628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45937.809792129628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45937.809792129628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45937.809792129628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45937.809792129628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45937.809792129628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45937.809792129628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45937.809792129628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45937.809792129628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45937.809792129628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45937.809792129628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45937.809792129628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45937.809792129628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45937.809792129628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45937.809792129628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45937.809792129628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45937.809792129628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45937.809792129628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45937.809792129628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45937.809792129628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45937.809792129628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45937.809792129628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45937.809792129628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45937.809792129628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45937.809792129628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45937.809792129628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45937.809792129628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45937.809792129628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45937.809792129628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45937.809792129628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45937.809792129628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45937.809792129628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45937.809792129628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45937.809792129628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45937.809792129628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45937.809792129628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45937.809792129628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45937.809792129628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45937.809792129628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45937.809792129628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45937.809792129628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45937.809792129628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45937.809792129628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45937.809792129628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45937.809792129628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45937.809792129628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45937.809792129628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45937.809792129628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45937.809792129628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45937.809792129628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45937.809792129628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45937.809792129628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45937.809792129628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45937.809792129628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45937.809792129628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45937.809792129628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45937.809792129628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45937.809792129628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45937.809792129628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45937.809792129628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45937.809792129628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45937.809792129628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45937.809792129628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45937.809792129628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45937.809792129628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45937.809792129628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45937.809792129628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45937.809792129628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45937.809792129628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45937.809792129628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45937.809792129628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45937.809792129628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45937.809792129628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45937.809792129628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45937.809792129628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45937.809792129628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45937.809792129628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45937.809792129628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45937.809792129628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45937.809792129628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45937.809792129628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45937.809792129628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45937.809792129628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45937.809792129628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45937.809792129628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45937.809792129628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45937.809792129628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45937.809792129628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45937.809792129628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45937.809792129628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45937.809792129628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45937.809792129628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45937.809792129628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45937.809792129628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45937.809792129628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45937.809792129628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45937.809792129628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45937.809792129628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45937.809792129628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45937.809792129628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45937.809792129628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45937.809792129628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45937.809792129628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45937.809792129628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45937.809792129628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45937.809792129628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45937.809792129628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45937.809792129628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45937.809792129628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45937.809792129628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45937.809792129628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45937.809792129628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45937.809792129628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45937.809792129628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45937.809792129628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45937.809792129628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45937.809792129628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45937.809792129628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45937.809792129628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45937.809792129628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45937.809792129628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45937.809792129628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45937.809792129628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45937.809792129628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45937.809792129628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45937.809792129628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45937.809792129628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45937.809792129628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45937.809792129628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45937.809792129628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45937.809792129628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45937.809792129628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45937.809792129628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45937.809792129628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45937.809792129628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45937.809792129628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45937.809792129628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45937.809792129628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45937.809792129628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45937.809792129628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45937.809792129628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45937.809792129628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45937.809792129628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45937.809792129628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45937.809792129628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45937.809792129628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45937.809792129628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45937.809792129628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45937.809792129628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45937.809792129628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45937.809792129628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45937.809792129628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45937.809792129628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45937.809792129628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45937.809792129628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45937.809792129628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45937.809792129628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45937.809792129628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45937.809792129628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45937.809792129628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45937.809792129628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45937.809792129628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45937.809792129628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45937.809792129628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45937.809792129628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45937.809792129628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45937.809792129628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45937.809792129628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45937.809792129628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45937.809792129628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45937.809792129628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45937.809792129628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45937.809792129628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45937.809792129628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45937.809792129628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45937.809792129628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45937.809792129628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45937.809792129628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45937.809792129628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45937.809792129628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45937.809792129628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45937.809792129628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45937.809792129628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45937.809792129628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45937.809792129628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45937.809792129628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45937.809792129628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45937.809792129628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45937.809792129628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45937.809792129628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45937.809792129628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45937.809792129628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45937.809792129628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45937.809792129628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45937.809792129628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45937.809792129628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45937.809792129628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45937.809792129628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45937.809792129628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45937.809792129628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45937.809792129628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45937.809792129628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45937.809792129628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45937.809792129628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45937.809792129628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45937.809792129628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45937.809792129628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45937.809792129628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45937.809792129628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45937.809792129628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45937.809792129628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45937.809792129628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45937.809792129628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45937.809792129628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45937.809792129628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45937.809792129628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45937.809792129628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45937.809792129628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45937.809792129628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45937.809792129628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45937.809792129628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45937.809792129628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45937.809792129628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45937.809792129628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45937.809792129628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45937.809792129628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45937.809792129628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45937.809792129628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45937.809792129628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45937.809792129628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45937.809792129628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45937.809792129628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45937.809792129628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45937.809792129628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45937.809792129628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45937.809792129628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45937.809792129628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45937.809792129628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45937.809792129628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45937.809792129628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45937.809792129628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45937.809792129628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45937.809792129628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45937.809792129628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45937.809792129628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45937.809792129628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45937.809792129628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45937.809792129628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45937.809792129628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45937.809792129628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45937.809792129628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45937.809792129628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45937.809792129628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45937.809792129628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45937.809792129628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45937.809792129628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45937.809792129628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45937.809792129628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45937.809792129628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45937.809792129628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45937.809792129628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45937.809792129628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45937.809792129628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45937.809792129628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45937.809792129628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45937.809792129628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45937.809792129628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45937.809792129628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45937.809792129628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45937.809792129628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45937.809792129628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45937.809792129628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45937.809792129628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45937.809792129628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45937.809792129628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45937.809792129628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45937.809792129628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45937.809792129628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45937.809792129628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45937.809792129628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45937.809792129628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45937.809792129628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45937.809792129628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45937.809792129628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45937.809792129628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45937.809792129628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45937.809792129628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45937.809792129628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45937.809792129628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45937.809792129628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45937.809792129628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45937.809792129628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45937.809792129628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45937.809792129628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45937.809792129628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45937.809792129628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45937.809792129628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45937.809792129628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45937.809792129628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45937.809792129628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45937.809792129628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45937.809792129628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45937.809792129628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45937.809792129628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45937.809792129628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45937.809792129628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45937.809792129628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45937.809792129628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45937.809792129628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45937.809792129628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45937.809792129628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45937.809792129628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45937.809792129628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45937.809792129628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45937.809792129628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45937.809792129628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45937.809792129628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45937.809792129628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45937.809792129628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45937.809792129628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45937.809792129628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45937.809792129628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45937.809792129628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45937.809792129628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45937.809792129628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45937.809792129628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45937.809792129628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45937.809792129628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45937.809792129628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45937.809792129628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45937.809792129628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45937.809792129628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45937.809792129628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45937.809792129628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45937.809792129628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45937.809792129628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45937.809792129628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45937.809792129628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45937.809792129628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45937.809792129628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45937.809792129628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45937.809792129628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45937.809792129628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45937.809792129628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45937.809792129628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45937.809792129628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45937.809792129628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45937.809792129628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45937.809792129628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45937.809792129628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45937.809792129628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45937.809792129628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45937.809792129628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45937.809792129628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45937.809792129628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45937.809792129628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45937.809792129628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45937.809792129628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45937.809792129628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45937.809792129628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45937.809792129628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45937.809792129628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45937.809792129628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45937.809792129628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45937.809792129628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45937.809792129628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45937.809792129628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45937.809792129628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45937.809792129628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45937.809792129628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45937.809792129628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45937.809792129628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45937.809792129628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45937.809792129628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45937.809792129628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45937.809792129628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45937.809792129628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45937.809792129628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45937.809792129628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45937.809792129628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45937.809792129628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45937.809792129628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45937.809792129628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45937.809792129628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45937.809792129628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45937.809792129628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45937.809792129628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45937.809792129628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45937.809792129628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45937.809792129628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45937.809792129628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45937.809792129628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45937.809792129628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45937.809792129628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45937.809792129628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45937.809792129628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45937.809792129628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45937.809792129628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45937.809792129628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45937.809792129628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45937.809792129628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45937.809792129628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45937.809792129628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45937.809792129628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45937.809792129628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45937.809792129628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45937.809792129628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45937.809792129628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45937.809792129628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45937.809792129628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45937.809792129628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45937.809792129628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45937.809792129628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45937.809792129628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45937.809792129628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45937.809792129628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45937.809792129628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45937.809792129628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45937.809792129628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45937.809792129628</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45937.809792129628</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234.32907430555497</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0.131365972221829</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99" t="s">
        <v>35997</v>
      </c>
      <c r="E4" s="135" t="s">
        <v>38964</v>
      </c>
      <c r="F4" s="136">
        <v>45937.767187500001</v>
      </c>
      <c r="G4" s="137">
        <f ca="1">IFERROR(NOW()-F4,"")</f>
        <v>4.2604398149705958E-2</v>
      </c>
      <c r="H4" s="136">
        <v>45937.761655092596</v>
      </c>
      <c r="I4" s="132" t="str">
        <f>IFERROR(VLOOKUP(D4,DB!A:F,6,0),"")</f>
        <v>SCECO</v>
      </c>
      <c r="J4" s="132" t="str">
        <f>IFERROR(VLOOKUP(D4,DB!A:G,7,0),"")</f>
        <v>Good</v>
      </c>
      <c r="K4" s="139" t="s">
        <v>39061</v>
      </c>
      <c r="L4" s="134" t="str">
        <f>IFERROR(VLOOKUP(D4,DB!A:I,9,0),"")</f>
        <v>Latis</v>
      </c>
    </row>
    <row r="5" spans="1:16" ht="15" customHeight="1">
      <c r="A5" s="132"/>
      <c r="B5" s="132" t="str">
        <f>IFERROR(VLOOKUP(D5,DB!A:K,11,0),"")</f>
        <v/>
      </c>
      <c r="C5" s="133"/>
      <c r="D5" s="134"/>
      <c r="E5" s="135"/>
      <c r="F5" s="136"/>
      <c r="G5" s="137">
        <f ca="1">IFERROR(NOW()-F5,"")</f>
        <v>45937.809791898151</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45937.809791898151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45937.809791898151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45937.809791898151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45937.809791898151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45937.809791898151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45937.809791898151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45937.809791898151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45937.809791898151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45937.809791898151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45937.809791898151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45937.809791898151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45937.809791898151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45937.809791898151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45937.809791898151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45937.809791898151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45937.809791898151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45937.809791898151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45937.809791898151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45937.809791898151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45937.809791898151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45937.809791898151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45937.809791898151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45937.809791898151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45937.809791898151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45937.809791898151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45937.809791898151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45937.809791898151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45937.809791898151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45937.809791898151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45937.809791898151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45937.809791898151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45937.809791898151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45937.809791898151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45937.809791898151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45937.809791898151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45937.809791898151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45937.809791898151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45937.809791898151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45937.809791898151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45937.809791898151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45937.809791898151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45937.809791898151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45937.809791898151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45937.809791898151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45937.809791898151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45937.809791898151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45937.809791898151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45937.809791898151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45937.809791898151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45937.809791898151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45937.809791898151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45937.809791898151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45937.809791898151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45937.809791898151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45937.809791898151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45937.809791898151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45937.809791898151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45937.809791898151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45937.809791898151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45937.809791898151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45937.809791898151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45937.809791898151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45937.809791898151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45937.809791898151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45937.809791898151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45937.809791898151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45937.809791898151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45937.809791898151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45937.809791898151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45937.809791898151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45937.809791898151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45937.809791898151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45937.809791898151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45937.809791898151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45937.809791898151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45937.809791898151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45937.809791898151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45937.809791898151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45937.809791898151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45937.809791898151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45937.809791898151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45937.809791898151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45937.809791898151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45937.809791898151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45937.809791898151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45937.809791898151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45937.809791898151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45937.809791898151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45937.809791898151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45937.809791898151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45937.809791898151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45937.809791898151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45937.809791898151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45937.809791898151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45937.809791898151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45937.809791898151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45937.809791898151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45937.809791898151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45937.809791898151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45937.809791898151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45937.809791898151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45937.809791898151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45937.809791898151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45937.809791898151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45937.809791898151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45937.809791898151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45937.809791898151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45937.809791898151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45937.809791898151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45937.809791898151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45937.809791898151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45937.809791898151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45937.809791898151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45937.809791898151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45937.809791898151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45937.809791898151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45937.809791898151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45937.809791898151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45937.809791898151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45937.809791898151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45937.809791898151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45937.809791898151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45937.809791898151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45937.809791898151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45937.809791898151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45937.809791898151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45937.809791898151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45937.809791898151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45937.809791898151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45937.809791898151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45937.809791898151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45937.809791898151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45937.809791898151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45937.809791898151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45937.809791898151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45937.809791898151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45937.809791898151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45937.809791898151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45937.809791898151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45937.809791898151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45937.809791898151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45937.809791898151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45937.809791898151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45937.809791898151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45937.809791898151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45937.809791898151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45937.809791898151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45937.809791898151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45937.809791898151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45937.809791898151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45937.809791898151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45937.809791898151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45937.809791898151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45937.809791898151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45937.809791898151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45937.809791898151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45937.809791898151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45937.809791898151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45937.809791898151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45937.809791898151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45937.809791898151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45937.809791898151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45937.809791898151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45937.809791898151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45937.809791898151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45937.809791898151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45937.809791898151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45937.809791898151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45937.809791898151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45937.809791898151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45937.809791898151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45937.809791898151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45937.809791898151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45937.809791898151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45937.809791898151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45937.809791898151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45937.809791898151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45937.809791898151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45937.809791898151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45937.809791898151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45937.809791898151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45937.809791898151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45937.809791898151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45937.809791898151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45937.809791898151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45937.809791898151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45937.809791898151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45937.809791898151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45937.809791898151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45937.809791898151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45937.809791898151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45937.809791898151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45937.809791898151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45937.809791898151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45937.809791898151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45937.809791898151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45937.809791898151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45937.809791898151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45937.809791898151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45937.809791898151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45937.809791898151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45937.809791898151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45937.809791898151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45937.809791898151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45937.809791898151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45937.809791898151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45937.809791898151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45937.809791898151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45937.809791898151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45937.809791898151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45937.809791898151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45937.809791898151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45937.809791898151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45937.809791898151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45937.809791898151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45937.809791898151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45937.809791898151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45937.809791898151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45937.809791898151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45937.809791898151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45937.809791898151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45937.809791898151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45937.809791898151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45937.809791898151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45937.809791898151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45937.809791898151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45937.809791898151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45937.809791898151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45937.809791898151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45937.809791898151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45937.809791898151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45937.809791898151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45937.809791898151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45937.809791898151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45937.809791898151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45937.809791898151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45937.809791898151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45937.809791898151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45937.809791898151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45937.809791898151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45937.809791898151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45937.809791898151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45937.809791898151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45937.809791898151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45937.809791898151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45937.809791898151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45937.809791898151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45937.809791898151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45937.809791898151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45937.809791898151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45937.809791898151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45937.809791898151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45937.809791898151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45937.809791898151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45937.809791898151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45937.809791898151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45937.809791898151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45937.809791898151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45937.809791898151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45937.809791898151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45937.809791898151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45937.809791898151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45937.809791898151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45937.809791898151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45937.809791898151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45937.809791898151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45937.809791898151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45937.809791898151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45937.809791898151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45937.809791898151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45937.809791898151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45937.809791898151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45937.809791898151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45937.809791898151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45937.809791898151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45937.809791898151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45937.809791898151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45937.809791898151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45937.809791898151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45937.809791898151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45937.809791898151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45937.809791898151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45937.809791898151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45937.809791898151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45937.809791898151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45937.809791898151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45937.809791898151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45937.809791898151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45937.809791898151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45937.809791898151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45937.809791898151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45937.809791898151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45937.809791898151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45937.809791898151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45937.809791898151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45937.809791898151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45937.809791898151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45937.809791898151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45937.809791898151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45937.809791898151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45937.809791898151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45937.809791898151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45937.809791898151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45937.809791898151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45937.809791898151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45937.809791898151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45937.809791898151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45937.809791898151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45937.809791898151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45937.809791898151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45937.809791898151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45937.809791898151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45937.809791898151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45937.809791898151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45937.809791898151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45937.809791898151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45937.809791898151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45937.809791898151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45937.809791898151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45937.809791898151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45937.809791898151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45937.809791898151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45937.809791898151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45937.809791898151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45937.809791898151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45937.809791898151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45937.809791898151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45937.809791898151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45937.809791898151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45937.809791898151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45937.809791898151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45937.809791898151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45937.809791898151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45937.809791898151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45937.809791898151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45937.809791898151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45937.809791898151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45937.809791898151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45937.809791898151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45937.809791898151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45937.809791898151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45937.809791898151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45937.809791898151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45937.809791898151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45937.809791898151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45937.809791898151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45937.809791898151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45937.809791898151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45937.809791898151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45937.809791898151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45937.809791898151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45937.809791898151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45937.809791898151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45937.809791898151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45937.809791898151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45937.809791898151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45937.809791898151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45937.809791898151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45937.809791898151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45937.809791898151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45937.809791898151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45937.809791898151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45937.809791898151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45937.809791898151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45937.809791898151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45937.809791898151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45937.809791898151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45937.809791898151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45937.809791898151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45937.809791898151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45937.809791898151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45937.809791898151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45937.809791898151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45937.809791898151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45937.809791898151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45937.809791898151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45937.809791898151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45937.809791898151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45937.809791898151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45937.809791898151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45937.809791898151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45937.809791898151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45937.809791898151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45937.809791898151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45937.809791898151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45937.809791898151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45937.809791898151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45937.809791898151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45937.809791898151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45937.809791898151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45937.809791898151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45937.809791898151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45937.809791898151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45937.809791898151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45937.809791898151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45937.809791898151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45937.809791898151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45937.809791898151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45937.809791898151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45937.809791898151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45937.809791898151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45937.809791898151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45937.809791898151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45937.809791898151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45937.809791898151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45937.809791898151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45937.809791898151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45937.809791898151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45937.809791898151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45937.809791898151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45937.809791898151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45937.809791898151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45937.809791898151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45937.809791898151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45937.809791898151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45937.809791898151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45937.809791898151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45937.809791898151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45937.809791898151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45937.809791898151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45937.809791898151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45937.809791898151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45937.809791898151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45937.809791898151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45937.809791898151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45937.809791898151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45937.809791898151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45937.809791898151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45937.809791898151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45937.809791898151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45937.809791898151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45937.809791898151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45937.809791898151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45937.809791898151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45937.809791898151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45937.809791898151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45937.809791898151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45937.809791898151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45937.809791898151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45937.809791898151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45937.809791898151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45937.809791898151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45937.809791898151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45937.809791898151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45937.809791898151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45937.809791898151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45937.809791898151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45937.809791898151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45937.809791898151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45937.809791898151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45937.809791898151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45937.809791898151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45937.809791898151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45937.809791898151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45937.809791898151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45937.809791898151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45937.809791898151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45937.809791898151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45937.809791898151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45937.809791898151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45937.809791898151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45937.809791898151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45937.809791898151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45937.809791898151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45937.809791898151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45937.809791898151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45937.809791898151</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45937.809791898151</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45937.809791898151</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45937.809791898151</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45.97773171296285</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39047</v>
      </c>
      <c r="F3" s="38">
        <v>45926.188877314817</v>
      </c>
      <c r="G3" s="39">
        <f ca="1">IFERROR(NOW()-F3,"-")</f>
        <v>11.620914583334525</v>
      </c>
      <c r="H3" s="38">
        <v>45926.158159722225</v>
      </c>
      <c r="I3" s="37" t="str">
        <f>IFERROR(VLOOKUP(D3,DB!A:F,6,0),"")</f>
        <v>SCECO</v>
      </c>
      <c r="J3" s="37" t="str">
        <f>IFERROR(VLOOKUP(D3,DB!A:G,7,0),"")</f>
        <v>Good</v>
      </c>
      <c r="K3" s="37" t="s">
        <v>39065</v>
      </c>
      <c r="L3" s="37" t="str">
        <f>IFERROR(VLOOKUP(D3,DB!A:I,9,0),"")</f>
        <v>Latis</v>
      </c>
      <c r="M3" s="128"/>
    </row>
    <row r="4" spans="1:13" ht="15">
      <c r="A4" s="37"/>
      <c r="B4" s="37" t="str">
        <f>IFERROR(VLOOKUP(D4,DB!A:K,11,0),"")</f>
        <v/>
      </c>
      <c r="C4" s="37"/>
      <c r="D4" s="37"/>
      <c r="E4" s="37"/>
      <c r="F4" s="38"/>
      <c r="G4" s="39">
        <f ca="1">IFERROR(NOW()-F4,"-")</f>
        <v>45937.809791898151</v>
      </c>
      <c r="H4" s="38"/>
      <c r="I4" s="37" t="str">
        <f>IFERROR(VLOOKUP(D4,DB!A:F,6,0),"")</f>
        <v/>
      </c>
      <c r="J4" s="37" t="str">
        <f>IFERROR(VLOOKUP(D4,DB!A:G,7,0),"")</f>
        <v/>
      </c>
      <c r="K4" s="37"/>
      <c r="L4" s="37" t="str">
        <f>IFERROR(VLOOKUP(D4,DB!A:I,9,0),"")</f>
        <v/>
      </c>
      <c r="M4" s="128"/>
    </row>
    <row r="5" spans="1:13" ht="15">
      <c r="A5" s="37"/>
      <c r="B5" s="37" t="str">
        <f>IFERROR(VLOOKUP(D5,DB!A:K,11,0),"")</f>
        <v/>
      </c>
      <c r="C5" s="37"/>
      <c r="D5"/>
      <c r="E5" s="37"/>
      <c r="F5" s="38"/>
      <c r="G5" s="39">
        <f ca="1">IFERROR(NOW()-F5,"-")</f>
        <v>45937.809791898151</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45937.809791898151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45937.809791898151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45937.809791898151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45937.809791898151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45937.809791898151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45937.809791898151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45937.809791898151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45937.809791898151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45937.809791898151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45937.809791898151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45937.809791898151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45937.809791898151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45937.809791898151</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45937.809791898151</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45937.809791898151</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45937.809791898151</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45937.809791898151</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45937.809791898151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45937.809791898151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45937.809791898151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45937.809791898151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45937.809791898151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45937.809791898151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45937.809791898151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45937.809791898151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45937.809791898151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45937.809791898151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45937.809791898151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45937.809791898151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45937.809791898151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45937.809791898151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45937.809791898151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45937.809791898151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45937.809791898151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45937.809791898151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45937.809791898151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45937.809791898151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45937.809791898151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45937.809791898151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45937.809791898151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45937.809791898151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45937.809791898151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45937.809791898151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45937.809791898151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45937.809791898151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45937.809791898151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45937.809791898151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45937.809791898151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45937.809791898151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45937.809791898151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45937.809791898151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45937.809791898151</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45937.809791898151</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45937.809791898151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45937.809791898151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45937.809791898151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45937.809791898151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45937.809791898151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45937.809791898151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45937.809791898151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45937.809791898151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45937.809791898151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45937.809791898151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45937.809791898151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45937.809791898151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45937.809791898151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45937.809791898151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45937.809791898151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45937.809791898151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45937.809791898151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45937.809791898151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45937.809791898151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45937.809791898151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45937.809791898151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45937.809791898151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45937.809791898151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45937.809791898151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45937.809791898151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45937.809791898151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45937.809791898151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45937.809791898151</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45937.809791898151</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45937.809791898151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45937.809791898151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45937.809791898151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45937.809791898151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45937.809791898151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45937.809791898151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45937.809791898151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45937.809791898151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45937.809791898151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45937.809791898151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45937.809791898151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45937.809791898151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45937.809791898151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45937.809791898151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45937.809791898151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45937.809791898151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45937.809791898151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45937.809791898151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45937.809791898151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45937.809791898151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45937.809791898151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45937.809791898151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45937.809791898151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45937.809791898151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45937.809791898151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45937.809791898151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45937.809791898151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45937.809791898151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45937.809791898151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45937.809791898151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45937.809791898151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45937.809791898151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45937.809791898151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45937.809791898151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45937.809791898151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45937.809791898151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45937.809791898151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45937.809791898151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45937.809791898151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45937.809791898151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45937.809791898151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45937.809791898151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45937.809791898151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45937.809791898151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45937.809791898151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45937.809791898151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45937.809791898151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45937.809791898151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45937.809791898151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45937.809791898151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45937.809791898151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45937.809791898151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45937.809791898151</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45937.809791898151</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9"/>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11.03694467592868</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45937.809791898151</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3.9288196759298444</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2.8675465277774492</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39072</v>
      </c>
      <c r="B6" s="112" t="str">
        <f>IFERROR(VLOOKUP(D6,DB!A:K,11,0),"")</f>
        <v>R6</v>
      </c>
      <c r="C6" s="114">
        <v>3</v>
      </c>
      <c r="D6" s="112" t="s">
        <v>34273</v>
      </c>
      <c r="E6" s="115" t="s">
        <v>38964</v>
      </c>
      <c r="F6" s="116">
        <v>45937.707013888888</v>
      </c>
      <c r="G6" s="81">
        <f ca="1">IFERROR(NOW()-F6,"-")</f>
        <v>0.10277800926269265</v>
      </c>
      <c r="H6" s="116">
        <v>45937.689884259256</v>
      </c>
      <c r="I6" s="112" t="str">
        <f>IFERROR(VLOOKUP(D6,DB!A:F,6,0),"")</f>
        <v>SCECO</v>
      </c>
      <c r="J6" s="112" t="str">
        <f>IFERROR(VLOOKUP(D6,DB!A:G,7,0),"")</f>
        <v>Vandalized</v>
      </c>
      <c r="K6" s="117" t="s">
        <v>39073</v>
      </c>
      <c r="L6" s="118" t="str">
        <f>IFERROR(VLOOKUP(D6,DB!A:I,9,0),"")</f>
        <v>Latis</v>
      </c>
    </row>
    <row r="7" spans="1:16383" ht="31.5" customHeight="1">
      <c r="A7" s="113" t="s">
        <v>39074</v>
      </c>
      <c r="B7" s="112" t="str">
        <f>IFERROR(VLOOKUP(D7,DB!A:K,11,0),"")</f>
        <v>R6</v>
      </c>
      <c r="C7" s="114">
        <v>1</v>
      </c>
      <c r="D7" s="112" t="s">
        <v>32893</v>
      </c>
      <c r="E7" s="115" t="s">
        <v>38964</v>
      </c>
      <c r="F7" s="116">
        <v>45937.700868055559</v>
      </c>
      <c r="G7" s="81">
        <f ca="1">IFERROR(NOW()-F7,"-")</f>
        <v>0.10892384259204846</v>
      </c>
      <c r="H7" s="116">
        <v>45937.739988425928</v>
      </c>
      <c r="I7" s="112" t="str">
        <f>IFERROR(VLOOKUP(D7,DB!A:F,6,0),"")</f>
        <v>SCECO</v>
      </c>
      <c r="J7" s="112" t="str">
        <f>IFERROR(VLOOKUP(D7,DB!A:G,7,0),"")</f>
        <v>Dead</v>
      </c>
      <c r="K7" s="117" t="s">
        <v>39075</v>
      </c>
      <c r="L7" s="118" t="str">
        <f>IFERROR(VLOOKUP(D7,DB!A:I,9,0),"")</f>
        <v>Latis</v>
      </c>
    </row>
    <row r="8" spans="1:16383" ht="31.5" customHeight="1">
      <c r="A8" s="113"/>
      <c r="B8" s="112" t="str">
        <f>IFERROR(VLOOKUP(D8,DB!A:K,11,0),"")</f>
        <v/>
      </c>
      <c r="C8" s="114"/>
      <c r="D8" s="112"/>
      <c r="E8" s="115"/>
      <c r="F8" s="116"/>
      <c r="G8" s="81">
        <f ca="1">IFERROR(NOW()-F8,"-")</f>
        <v>45937.809791898151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45937.809791898151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45937.809791898151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54"/>
      <c r="F11" s="116"/>
      <c r="G11" s="81">
        <f ca="1">IFERROR(NOW()-F11,"-")</f>
        <v>45937.809791898151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45937.809791898151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45937.809791898151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45937.809791898151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45937.809791898151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45937.809791898151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45937.809791898151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45937.809791898151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45937.809791898151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45937.809791898151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45937.809791898151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45937.809791898151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45937.809791898151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45937.809791898151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45937.809791898151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45937.809791898151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45937.809791898151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45937.809791898151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45937.809791898151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45937.809791898151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45937.809791898151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45937.809791898151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45937.809791898151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45937.809791898151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45937.809791898151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45937.809791898151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45937.809791898151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45937.809791898151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45937.809791898151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45937.809791898151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45937.809791898151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45937.809791898151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45937.809791898151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45937.809791898151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45937.809791898151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45937.809791898151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45937.809791898151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45937.809791898151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45937.809791898151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45937.809791898151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45937.809791898151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45937.809791898151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45937.809791898151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45937.809791898151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45937.809791898151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45937.809791898151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45937.809791898151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45937.809791898151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45937.809791898151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45937.809791898151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45937.809791898151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45937.809791898151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45937.809791898151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45937.809791898151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45937.809791898151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45937.809791898151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45937.809791898151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45937.809791898151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45937.809791898151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45937.809791898151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45937.809791898151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45937.809791898151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45937.809791898151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45937.809791898151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45937.809791898151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45937.809791898151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45937.809791898151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45937.809791898151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45937.809791898151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45937.809791898151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45937.809791898151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45937.809791898151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45937.809791898151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45937.809791898151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45937.809791898151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45937.809791898151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45937.809791898151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45937.809791898151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45937.809791898151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45937.809791898151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45937.809791898151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45937.809791898151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45937.809791898151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45937.809791898151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45937.809791898151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45937.809791898151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45937.809791898151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45937.809791898151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45937.809791898151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45937.809791898151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45937.809791898151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45937.809791898151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45937.809791898151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45937.809791898151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45937.809791898151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45937.809791898151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45937.809791898151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45937.809791898151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45937.809791898151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45937.809791898151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45937.809791898151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45937.809791898151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45937.809791898151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45937.809791898151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45937.809791898151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45937.809791898151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45937.809791898151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45937.809791898151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45937.809791898151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45937.809791898151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45937.809791898151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45937.809791898151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45937.809791898151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45937.809791898151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45937.809791898151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45937.809791898151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45937.809791898151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45937.809791898151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45937.809791898151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45937.809791898151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45937.809791898151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45937.809791898151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45937.809791898151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45937.809791898151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45937.809791898151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45937.809791898151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45937.809791898151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45937.809791898151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45937.809791898151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45937.809791898151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45937.809791898151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45937.809791898151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45937.809791898151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45937.809791898151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45937.809791898151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45937.809791898151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45937.809791898151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45937.809791898151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45937.809791898151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45937.809791898151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45937.809791898151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45937.809791898151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45937.809791898151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45937.809791898151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45937.809791898151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45937.809791898151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45937.809791898151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45937.809791898151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45937.809791898151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45937.809791898151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45937.809791898151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45937.809791898151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45937.809791898151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45937.809791898151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45937.809791898151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45937.809791898151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45937.809791898151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45937.809791898151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45937.809791898151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45937.809791898151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45937.809791898151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45937.809791898151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45937.809791898151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45937.809791898151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45937.809791898151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45937.809791898151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45937.809791898151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45937.809791898151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45937.809791898151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45937.809791898151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45937.809791898151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45937.809791898151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45937.809791898151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45937.809791898151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45937.809791898151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45937.809791898151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45937.809791898151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45937.809791898151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45937.809791898151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45937.809791898151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45937.809791898151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45937.809791898151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45937.809791898151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45937.809791898151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45937.809791898151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45937.809791898151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45937.809791898151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45937.809791898151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45937.809791898151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45937.809791898151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45937.809791898151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45937.809791898151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45937.809791898151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45937.809791898151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45937.809791898151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45937.809791898151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45937.809791898151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45937.809791898151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45937.809791898151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45937.809791898151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45937.809791898151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45937.809791898151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45937.809791898151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45937.809791898151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45937.809791898151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45937.809791898151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45937.809791898151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45937.809791898151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45937.809791898151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45937.809791898151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45937.809791898151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45937.809791898151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45937.809791898151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45937.809791898151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45937.809791898151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45937.809791898151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45937.809791898151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45937.809791898151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45937.809791898151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45937.809791898151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45937.809791898151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45937.809791898151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45937.809791898151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45937.809791898151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45937.809791898151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45937.809791898151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45937.809791898151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45937.809791898151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45937.809791898151</v>
      </c>
      <c r="H239" s="116"/>
      <c r="I239" s="112" t="str">
        <f>IFERROR(VLOOKUP(D239,DB!A:F,6,0),"")</f>
        <v/>
      </c>
      <c r="J239" s="111" t="str">
        <f>IFERROR(VLOOKUP(D239,DB!A:G,7,0),"")</f>
        <v/>
      </c>
      <c r="K239" s="117"/>
      <c r="L239" s="118" t="str">
        <f>IFERROR(VLOOKUP(D239,DB!A:I,9,0),"")</f>
        <v/>
      </c>
    </row>
  </sheetData>
  <dataValidations count="2">
    <dataValidation allowBlank="1" showInputMessage="1" showErrorMessage="1" sqref="E1" xr:uid="{380493DB-286A-4683-AF55-C78F04945A49}"/>
    <dataValidation type="list" allowBlank="1" showInputMessage="1" showErrorMessage="1" sqref="E3 E12:E239 E5:E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2025-10-07T16:28:08Z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