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687" documentId="13_ncr:1_{F6CB121F-512D-4AA6-A0C1-0FB36C537598}" xr6:coauthVersionLast="47" xr6:coauthVersionMax="47" xr10:uidLastSave="{B5E2DEEB-11FA-4821-9AE6-787A47002788}"/>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11" i="6"/>
  <c r="G12" i="6"/>
  <c r="G13" i="6"/>
  <c r="G14" i="6"/>
  <c r="G15" i="6"/>
  <c r="G5" i="6"/>
  <c r="G2" i="6"/>
  <c r="G3" i="6"/>
  <c r="G4"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<sst xmlns="http://schemas.openxmlformats.org/spreadsheetml/2006/main" count="178585" uniqueCount="39076">
  <si>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</si>
  <si>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</si>
  <si>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</si>
  <si>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</si>
  <si>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</si>
  <si>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</si>
  <si>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</si>
  <si>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</si>
  <si>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</si>
  <si>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</si>
  <si>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</si>
  <si>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</si>
  <si>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</si>
  <si>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</si>
  <si>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</si>
  <si>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</si>
  <si>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</si>
  <si>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</si>
  <si>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</si>
  <si>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</si>
  <si>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</si>
  <si>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</si>
  <si>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</si>
  <si>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</si>
  <si>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</si>
  <si>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</si>
  <si>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</si>
  <si>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</si>
  <si>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</si>
  <si>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</si>
  <si>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</si>
  <si>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</si>
  <si>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</si>
  <si>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</si>
  <si>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</si>
  <si>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</si>
  <si>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</si>
  <si>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</si>
  <si>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</si>
  <si>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</si>
  <si>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</si>
  <si>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</si>
  <si>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</si>
  <si>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</si>
  <si>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</si>
  <si>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</si>
  <si>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</si>
  <si>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</si>
  <si>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</si>
  <si>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</si>
  <si>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</si>
  <si>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</si>
  <si>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</si>
  <si>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</si>
  <si>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</si>
  <si>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</si>
  <si>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</si>
  <si>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</si>
  <si>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</si>
  <si>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</si>
  <si>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</si>
  <si>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</si>
  <si>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</si>
  <si>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</si>
  <si>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</si>
  <si>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</si>
  <si>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</si>
  <si>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</si>
  <si>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</si>
  <si>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</si>
  <si>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</si>
  <si>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</si>
  <si>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</si>
  <si>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</si>
  <si>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</si>
  <si>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</si>
  <si>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</si>
  <si>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</si>
  <si>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</si>
  <si>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</si>
  <si>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</si>
  <si>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</si>
  <si>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</si>
  <si>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</si>
  <si>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</si>
  <si>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</si>
  <si>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</si>
  <si>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</si>
  <si>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</si>
  <si>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</si>
  <si>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</si>
  <si>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</si>
  <si>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</si>
  <si>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</si>
  <si>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</si>
  <si>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</si>
  <si>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</si>
  <si>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</si>
  <si>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</si>
  <si>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</si>
  <si>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</si>
  <si>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</si>
  <si>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</si>
  <si>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</si>
  <si>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</si>
  <si>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</si>
  <si>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</si>
  <si>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</si>
  <si>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</si>
  <si>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</si>
  <si>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</si>
  <si>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</si>
  <si>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</si>
  <si>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</si>
  <si>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</si>
  <si>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</si>
  <si>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</si>
  <si>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</si>
  <si>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</si>
  <si>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</si>
  <si>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</si>
  <si>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</si>
  <si>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</si>
  <si>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</si>
  <si>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</si>
  <si>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</si>
  <si>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</si>
  <si>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</si>
  <si>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</si>
  <si>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</si>
  <si>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</si>
  <si>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</si>
  <si>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</si>
  <si>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</si>
  <si>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</si>
  <si>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</si>
  <si>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</si>
  <si>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</si>
  <si>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</si>
  <si>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</si>
  <si>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</si>
  <si>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</si>
  <si>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</si>
  <si>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</si>
  <si>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</si>
  <si>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</si>
  <si>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</si>
  <si>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</si>
  <si>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</si>
  <si>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</si>
  <si>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</si>
  <si>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</si>
  <si>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</si>
  <si>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</si>
  <si>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</si>
  <si>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</si>
  <si>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</si>
  <si>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</si>
  <si>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</si>
  <si>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</si>
  <si>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</si>
  <si>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</si>
  <si>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</si>
  <si>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</si>
  <si>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</si>
  <si>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</si>
  <si>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</si>
  <si>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</si>
  <si>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</si>
  <si>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</si>
  <si>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</si>
  <si>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</si>
  <si>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</si>
  <si>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</si>
  <si>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</si>
  <si>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</si>
  <si>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</si>
  <si>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</si>
  <si>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</si>
  <si>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</si>
  <si>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</si>
  <si>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</si>
  <si>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</si>
  <si>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</si>
  <si>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</si>
  <si>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</si>
  <si>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</si>
  <si>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</si>
  <si>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</si>
  <si>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</si>
  <si>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</si>
  <si>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</si>
  <si>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</si>
  <si>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</si>
  <si>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</si>
  <si>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</si>
  <si>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</si>
  <si>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</si>
  <si>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</si>
  <si>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</si>
  <si>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</si>
  <si>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</si>
  <si>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</si>
  <si>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</si>
  <si>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</si>
  <si>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</si>
  <si>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</si>
  <si>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</si>
  <si>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</si>
  <si>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</si>
  <si>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</si>
  <si>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</si>
  <si>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</si>
  <si>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</si>
  <si>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</si>
  <si>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</si>
  <si>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</si>
  <si>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</si>
  <si>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</si>
  <si>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</si>
  <si>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</si>
  <si>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</si>
  <si>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</si>
  <si>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</si>
  <si>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</si>
  <si>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</si>
  <si>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</si>
  <si>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</si>
  <si>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</si>
  <si>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</si>
  <si>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</si>
  <si>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</si>
  <si>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</si>
  <si>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</si>
  <si>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</si>
  <si>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</si>
  <si>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</si>
  <si>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</si>
  <si>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</si>
  <si>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</si>
  <si>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</si>
  <si>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</si>
  <si>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</si>
  <si>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</si>
  <si>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</si>
  <si>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</si>
  <si>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</si>
  <si>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</si>
  <si>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</si>
  <si>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</si>
  <si>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</si>
  <si>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</si>
  <si>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</si>
  <si>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</si>
  <si>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</si>
  <si>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</si>
  <si>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</si>
  <si>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</si>
  <si>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</si>
  <si>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</si>
  <si>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</si>
  <si>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</si>
  <si>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</si>
  <si>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</si>
  <si>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</si>
  <si>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</si>
  <si>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</si>
  <si>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</si>
  <si>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</si>
  <si>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</si>
  <si>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</si>
  <si>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</si>
  <si>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</si>
  <si>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</si>
  <si>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</si>
  <si>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</si>
  <si>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</si>
  <si>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</si>
  <si>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</si>
  <si>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</si>
  <si>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</si>
  <si>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</si>
  <si>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</si>
  <si>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</si>
  <si>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</si>
  <si>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</si>
  <si>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</si>
  <si>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</si>
  <si>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</si>
  <si>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</si>
  <si>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</si>
  <si>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</si>
  <si>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</si>
  <si>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</si>
  <si>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</si>
  <si>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</si>
  <si>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</si>
  <si>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</si>
  <si>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</si>
  <si>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</si>
  <si>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</si>
  <si>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</si>
  <si>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</si>
  <si>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</si>
  <si>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</si>
  <si>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</si>
  <si>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</si>
  <si>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</si>
  <si>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</si>
  <si>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</si>
  <si>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</si>
  <si>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</si>
  <si>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</si>
  <si>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</si>
  <si>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</si>
  <si>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</si>
  <si>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</si>
  <si>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</si>
  <si>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</si>
  <si>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</si>
  <si>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</si>
  <si>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</si>
  <si>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</si>
  <si>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</si>
  <si>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</si>
  <si>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</si>
  <si>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</si>
  <si>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</si>
  <si>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</si>
  <si>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</si>
  <si>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</si>
  <si>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</si>
  <si>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</si>
  <si>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</si>
  <si>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</si>
  <si>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</si>
  <si>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</si>
  <si>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</si>
  <si>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</si>
  <si>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</si>
  <si>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</si>
  <si>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</si>
  <si>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</si>
  <si>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</si>
  <si>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</si>
  <si>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</si>
  <si>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</si>
  <si>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</si>
  <si>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</si>
  <si>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</si>
  <si>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</si>
  <si>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</si>
  <si>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</si>
  <si>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</si>
  <si>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</si>
  <si>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</si>
  <si>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</si>
  <si>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</si>
  <si>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</si>
  <si>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</si>
  <si>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</si>
  <si>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</si>
  <si>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</si>
  <si>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</si>
  <si>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</si>
  <si>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</si>
  <si>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</si>
  <si>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</si>
  <si>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</si>
  <si>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</si>
  <si>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</si>
  <si>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</si>
  <si>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</si>
  <si>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</si>
  <si>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</si>
  <si>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</si>
  <si>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</si>
  <si>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</si>
  <si>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</si>
  <si>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</si>
  <si>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</si>
  <si>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</si>
  <si>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</si>
  <si>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</si>
  <si>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</si>
  <si>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</si>
  <si>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</si>
  <si>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</si>
  <si>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</si>
  <si>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</si>
  <si>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</si>
  <si>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</si>
  <si>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</si>
  <si>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</si>
  <si>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</si>
  <si>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</si>
  <si>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</si>
  <si>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</si>
  <si>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</si>
  <si>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</si>
  <si>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</si>
  <si>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</si>
  <si>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</si>
  <si>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</si>
  <si>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</si>
  <si>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</si>
  <si>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</si>
  <si>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</si>
  <si>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</si>
  <si>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</si>
  <si>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</si>
  <si>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</si>
  <si>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</si>
  <si>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</si>
  <si>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</si>
  <si>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</si>
  <si>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</si>
  <si>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</si>
  <si>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</si>
  <si>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</si>
  <si>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</si>
  <si>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</si>
  <si>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</si>
  <si>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</si>
  <si>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</si>
  <si>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</si>
  <si>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</si>
  <si>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</si>
  <si>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</si>
  <si>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</si>
  <si>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</si>
  <si>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</si>
  <si>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</si>
  <si>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</si>
  <si>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</si>
  <si>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</si>
  <si>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</si>
  <si>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</si>
  <si>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</si>
  <si>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</si>
  <si>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</si>
  <si>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</si>
  <si>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</si>
  <si>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</si>
  <si>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</si>
  <si>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</si>
  <si>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</si>
  <si>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</si>
  <si>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</si>
  <si>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</si>
  <si>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</si>
  <si>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</si>
  <si>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</si>
  <si>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</si>
  <si>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</si>
  <si>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</si>
  <si>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</si>
  <si>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</si>
  <si>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</si>
  <si>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</si>
  <si>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</si>
  <si>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</si>
  <si>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</si>
  <si>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</si>
  <si>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</si>
  <si>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</si>
  <si>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</si>
  <si>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</si>
  <si>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</si>
  <si>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</si>
  <si>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</si>
  <si>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</si>
  <si>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</si>
  <si>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</si>
  <si>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</si>
  <si>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</si>
  <si>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</si>
  <si>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</si>
  <si>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</si>
  <si>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</si>
  <si>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</si>
  <si>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</si>
  <si>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</si>
  <si>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</si>
  <si>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</si>
  <si>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</si>
  <si>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</si>
  <si>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</si>
  <si>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</si>
  <si>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</si>
  <si>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</si>
  <si>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</si>
  <si>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</si>
  <si>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</si>
  <si>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</si>
  <si>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</si>
  <si>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</si>
  <si>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</si>
  <si>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</si>
  <si>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</si>
  <si>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</si>
  <si>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</si>
  <si>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</si>
  <si>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</si>
  <si>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</si>
  <si>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</si>
  <si>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</si>
  <si>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</si>
  <si>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</si>
  <si>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</si>
  <si>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</si>
  <si>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</si>
  <si>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</si>
  <si>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</si>
  <si>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</si>
  <si>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</si>
  <si>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</si>
  <si>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</si>
  <si>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</si>
  <si>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</si>
  <si>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</si>
  <si>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</si>
  <si>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</si>
  <si>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</si>
  <si>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</si>
  <si>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</si>
  <si>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</si>
  <si>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</si>
  <si>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</si>
  <si>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</si>
  <si>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</si>
  <si>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</si>
  <si>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</si>
  <si>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</si>
  <si>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</si>
  <si>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</si>
  <si>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</si>
  <si>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</si>
  <si>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</si>
  <si>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</si>
  <si>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</si>
  <si>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</si>
  <si>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</si>
  <si>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</si>
  <si>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</si>
  <si>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</si>
  <si>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</si>
  <si>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</si>
  <si>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</si>
  <si>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</si>
  <si>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</si>
  <si>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</si>
  <si>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</si>
  <si>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</si>
  <si>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</si>
  <si>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</si>
  <si>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</si>
  <si>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</si>
  <si>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</si>
  <si>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</si>
  <si>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</si>
  <si>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</si>
  <si>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</si>
  <si>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</si>
  <si>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</si>
  <si>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</si>
  <si>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</si>
  <si>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</si>
  <si>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</si>
  <si>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</si>
  <si>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</si>
  <si>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</si>
  <si>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</si>
  <si>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</si>
  <si>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</si>
  <si>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</si>
  <si>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</si>
  <si>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</si>
  <si>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</si>
  <si>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</si>
  <si>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</si>
  <si>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</si>
  <si>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</si>
  <si>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</si>
  <si>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</si>
  <si>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</si>
  <si>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</si>
  <si>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</si>
  <si>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</si>
  <si>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</si>
  <si>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</si>
  <si>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</si>
  <si>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</si>
  <si>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</si>
  <si>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</si>
  <si>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</si>
  <si>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</si>
  <si>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</si>
  <si>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</si>
  <si>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</si>
  <si>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</si>
  <si>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</si>
  <si>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</si>
  <si>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</si>
  <si>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</si>
  <si>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</si>
  <si>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</si>
  <si>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</si>
  <si>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</si>
  <si>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</si>
  <si>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</si>
  <si>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</si>
  <si>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</si>
  <si>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</si>
  <si>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</si>
  <si>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</si>
  <si>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</si>
  <si>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</si>
  <si>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</si>
  <si>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</si>
  <si>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</si>
  <si>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</si>
  <si>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</si>
  <si>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</si>
  <si>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</si>
  <si>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</si>
  <si>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</si>
  <si>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</si>
  <si>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</si>
  <si>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</si>
  <si>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</si>
  <si>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</si>
  <si>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</si>
  <si>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</si>
  <si>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</si>
  <si>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</si>
  <si>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</si>
  <si>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</si>
  <si>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</si>
  <si>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</si>
  <si>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</si>
  <si>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</si>
  <si>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</si>
  <si>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</si>
  <si>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</si>
  <si>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</si>
  <si>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</si>
  <si>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</si>
  <si>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</si>
  <si>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</si>
  <si>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</si>
  <si>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</si>
  <si>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</si>
  <si>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</si>
  <si>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</si>
  <si>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</si>
  <si>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</si>
  <si>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</si>
  <si>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</si>
  <si>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</si>
  <si>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</si>
  <si>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</si>
  <si>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</si>
  <si>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</si>
  <si>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</si>
  <si>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</si>
  <si>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</si>
  <si>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</si>
  <si>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</si>
  <si>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</si>
  <si>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</si>
  <si>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</si>
  <si>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</si>
  <si>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</si>
  <si>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</si>
  <si>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</si>
  <si>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</si>
  <si>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</si>
  <si>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</si>
  <si>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</si>
  <si>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</si>
  <si>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</si>
  <si>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</si>
  <si>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</si>
  <si>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</si>
  <si>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</si>
  <si>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</si>
  <si>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</si>
  <si>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</si>
  <si>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</si>
  <si>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</si>
  <si>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</si>
  <si>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</si>
  <si>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</si>
  <si>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</si>
  <si>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</si>
  <si>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</si>
  <si>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</si>
  <si>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</si>
  <si>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</si>
  <si>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</si>
  <si>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</si>
  <si>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</si>
  <si>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</si>
  <si>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</si>
  <si>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</si>
  <si>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</si>
  <si>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</si>
  <si>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</si>
  <si>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</si>
  <si>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</si>
  <si>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</si>
  <si>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</si>
  <si>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</si>
  <si>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</si>
  <si>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</si>
  <si>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</si>
  <si>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</si>
  <si>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</si>
  <si>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</si>
  <si>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</si>
  <si>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</si>
  <si>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</si>
  <si>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</si>
  <si>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</si>
  <si>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</si>
  <si>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</si>
  <si>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</si>
  <si>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</si>
  <si>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</si>
  <si>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</si>
  <si>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</si>
  <si>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</si>
  <si>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</si>
  <si>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</si>
  <si>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</si>
  <si>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</si>
  <si>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</si>
  <si>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</si>
  <si>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</si>
  <si>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</si>
  <si>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</si>
  <si>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</si>
  <si>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</si>
  <si>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</si>
  <si>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</si>
  <si>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</si>
  <si>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</si>
  <si>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</si>
  <si>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</si>
  <si>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</si>
  <si>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</si>
  <si>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</si>
  <si>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</si>
  <si>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</si>
  <si>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</si>
  <si>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</si>
  <si>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</si>
  <si>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</si>
  <si>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</si>
  <si>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</si>
  <si>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</si>
  <si>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</si>
  <si>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</si>
  <si>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</si>
  <si>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</si>
  <si>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</si>
  <si>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</si>
  <si>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</si>
  <si>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</si>
  <si>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</si>
  <si>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</si>
  <si>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</si>
  <si>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</si>
  <si>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</si>
  <si>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</si>
  <si>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</si>
  <si>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</si>
  <si>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</si>
  <si>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</si>
  <si>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</si>
  <si>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</si>
  <si>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</si>
  <si>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</si>
  <si>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</si>
  <si>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</si>
  <si>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</si>
  <si>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</si>
  <si>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</si>
  <si>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</si>
  <si>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</si>
  <si>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</si>
  <si>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</si>
  <si>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</si>
  <si>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</si>
  <si>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</si>
  <si>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</si>
  <si>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</si>
  <si>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</si>
  <si>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</si>
  <si>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</si>
  <si>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</si>
  <si>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</si>
  <si>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</si>
  <si>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</si>
  <si>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</si>
  <si>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</si>
  <si>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</si>
  <si>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</si>
  <si>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</si>
  <si>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</si>
  <si>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</si>
  <si>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</si>
  <si>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</si>
  <si>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</si>
  <si>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</si>
  <si>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</si>
  <si>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</si>
  <si>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</si>
  <si>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</si>
  <si>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</si>
  <si>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</si>
  <si>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</si>
  <si>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</si>
  <si>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</si>
  <si>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</si>
  <si>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</si>
  <si>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</si>
  <si>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</si>
  <si>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</si>
  <si>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</si>
  <si>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</si>
  <si>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</si>
  <si>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</si>
  <si>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</si>
  <si>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</si>
  <si>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</si>
  <si>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</si>
  <si>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</si>
  <si>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</si>
  <si>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</si>
  <si>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</si>
  <si>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</si>
  <si>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</si>
  <si>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</si>
  <si>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</si>
  <si>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</si>
  <si>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</si>
  <si>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</si>
  <si>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</si>
  <si>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</si>
  <si>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</si>
  <si>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</si>
  <si>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</si>
  <si>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</si>
  <si>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</si>
  <si>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</si>
  <si>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</si>
  <si>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</si>
  <si>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</si>
  <si>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</si>
  <si>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</si>
  <si>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</si>
  <si>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</si>
  <si>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</si>
  <si>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</si>
  <si>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</si>
  <si>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</si>
  <si>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</si>
  <si>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</si>
  <si>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</si>
  <si>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</si>
  <si>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</si>
  <si>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</si>
  <si>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</si>
  <si>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</si>
  <si>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</si>
  <si>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</si>
  <si>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</si>
  <si>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</si>
  <si>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</si>
  <si>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</si>
  <si>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</si>
  <si>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</si>
  <si>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</si>
  <si>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</si>
  <si>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</si>
  <si>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</si>
  <si>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</si>
  <si>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</si>
  <si>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</si>
  <si>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</si>
  <si>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</si>
  <si>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</si>
  <si>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</si>
  <si>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</si>
  <si>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</si>
  <si>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</si>
  <si>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</si>
  <si>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</si>
  <si>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</si>
  <si>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</si>
  <si>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</si>
  <si>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</si>
  <si>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</si>
  <si>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</si>
  <si>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</si>
  <si>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</si>
  <si>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</si>
  <si>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</si>
  <si>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</si>
  <si>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</si>
  <si>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</si>
  <si>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</si>
  <si>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</si>
  <si>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</si>
  <si>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</si>
  <si>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</si>
  <si>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</si>
  <si>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</si>
  <si>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</si>
  <si>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</si>
  <si>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</si>
  <si>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</si>
  <si>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</si>
  <si>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</si>
  <si>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</si>
  <si>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</si>
  <si>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</si>
  <si>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</si>
  <si>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</si>
  <si>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</si>
  <si>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</si>
  <si>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</si>
  <si>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</si>
  <si>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</si>
  <si>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</si>
  <si>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</si>
  <si>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</si>
  <si>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</si>
  <si>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</si>
  <si>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</si>
  <si>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</si>
  <si>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</si>
  <si>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</si>
  <si>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</si>
  <si>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</si>
  <si>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</si>
  <si>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</si>
  <si>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</si>
  <si>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</si>
  <si>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</si>
  <si>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</si>
  <si>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</si>
  <si>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</si>
  <si>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</si>
  <si>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</si>
  <si>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</si>
  <si>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</si>
  <si>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</si>
  <si>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</si>
  <si>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</si>
  <si>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</si>
  <si>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</si>
  <si>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</si>
  <si>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</si>
  <si>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</si>
  <si>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</si>
  <si>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</si>
  <si>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</si>
  <si>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</si>
  <si>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</si>
  <si>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</si>
  <si>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</si>
  <si>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</si>
  <si>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</si>
  <si>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</si>
  <si>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</si>
  <si>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</si>
  <si>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</si>
  <si>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</si>
  <si>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</si>
  <si>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</si>
  <si>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</si>
  <si>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</si>
  <si>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</si>
  <si>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</si>
  <si>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</si>
  <si>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</si>
  <si>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</si>
  <si>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</si>
  <si>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</si>
  <si>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</si>
  <si>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</si>
  <si>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</si>
  <si>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</si>
  <si>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</si>
  <si>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</si>
  <si>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</si>
  <si>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</si>
  <si>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</si>
  <si>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</si>
  <si>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</si>
  <si>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</si>
  <si>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</si>
  <si>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</si>
  <si>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</si>
  <si>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</si>
  <si>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</si>
  <si>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</si>
  <si>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</si>
  <si>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</si>
  <si>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</si>
  <si>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</si>
  <si>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</si>
  <si>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</si>
  <si>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</si>
  <si>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</si>
  <si>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</si>
  <si>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</si>
  <si>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</si>
  <si>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</si>
  <si>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</si>
  <si>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</si>
  <si>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</si>
  <si>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</si>
  <si>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</si>
  <si>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</si>
  <si>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</si>
  <si>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</si>
  <si>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</si>
  <si>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</si>
  <si>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</si>
  <si>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</si>
  <si>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</si>
  <si>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</si>
  <si>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</si>
  <si>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</si>
  <si>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</si>
  <si>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</si>
  <si>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</si>
  <si>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</si>
  <si>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</si>
  <si>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</si>
  <si>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</si>
  <si>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</si>
  <si>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</si>
  <si>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</si>
  <si>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</si>
  <si>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</si>
  <si>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</si>
  <si>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</si>
  <si>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</si>
  <si>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</si>
  <si>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</si>
  <si>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</si>
  <si>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</si>
  <si>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</si>
  <si>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</si>
  <si>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</si>
  <si>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</si>
  <si>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</si>
  <si>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</si>
  <si>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</si>
  <si>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</si>
  <si>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</si>
  <si>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</si>
  <si>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</si>
  <si>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</si>
  <si>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</si>
  <si>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</si>
  <si>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</si>
  <si>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</si>
  <si>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</si>
  <si>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</si>
  <si>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</si>
  <si>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</si>
  <si>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</si>
  <si>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</si>
  <si>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</si>
  <si>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</si>
  <si>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</si>
  <si>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</si>
  <si>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</si>
  <si>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</si>
  <si>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</si>
  <si>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</si>
  <si>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</si>
  <si>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</si>
  <si>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</si>
  <si>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</si>
  <si>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</si>
  <si>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</si>
  <si>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</si>
  <si>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</si>
  <si>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</si>
  <si>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</si>
  <si>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</si>
  <si>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</si>
  <si>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</si>
  <si>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</si>
  <si>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</si>
  <si>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</si>
  <si>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</si>
  <si>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</si>
  <si>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</si>
  <si>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</si>
  <si>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</si>
  <si>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</si>
  <si>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</si>
  <si>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</si>
  <si>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</si>
  <si>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</si>
  <si>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</si>
  <si>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</si>
  <si>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</si>
  <si>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</si>
  <si>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</si>
  <si>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</si>
  <si>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</si>
  <si>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</si>
  <si>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</si>
  <si>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</si>
  <si>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</si>
  <si>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</si>
  <si>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</si>
  <si>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</si>
  <si>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</si>
  <si>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</si>
  <si>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</si>
  <si>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</si>
  <si>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</si>
  <si>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</si>
  <si>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</si>
  <si>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</si>
  <si>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</si>
  <si>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</si>
  <si>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</si>
  <si>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</si>
  <si>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</si>
  <si>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</si>
  <si>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</si>
  <si>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</si>
  <si>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</si>
  <si>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</si>
  <si>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</si>
  <si>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</si>
  <si>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</si>
  <si>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</si>
  <si>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</si>
  <si>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</si>
  <si>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</si>
  <si>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</si>
  <si>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</si>
  <si>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</si>
  <si>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</si>
  <si>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</si>
  <si>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</si>
  <si>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</si>
  <si>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</si>
  <si>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</si>
  <si>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</si>
  <si>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</si>
  <si>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</si>
  <si>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</si>
  <si>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</si>
  <si>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</si>
  <si>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</si>
  <si>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</si>
  <si>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</si>
  <si>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</si>
  <si>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</si>
  <si>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</si>
  <si>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</si>
  <si>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</si>
  <si>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</si>
  <si>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</si>
  <si>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</si>
  <si>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</si>
  <si>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</si>
  <si>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</si>
  <si>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</si>
  <si>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</si>
  <si>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</si>
  <si>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</si>
  <si>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</si>
  <si>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</si>
  <si>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</si>
  <si>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</si>
  <si>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</si>
  <si>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</si>
  <si>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</si>
  <si>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</si>
  <si>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</si>
  <si>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</si>
  <si>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</si>
  <si>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</si>
  <si>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</si>
  <si>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</si>
  <si>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</si>
  <si>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</si>
  <si>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</si>
  <si>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</si>
  <si>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</si>
  <si>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</si>
  <si>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</si>
  <si>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</si>
  <si>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</si>
  <si>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</si>
  <si>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</si>
  <si>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</si>
  <si>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</si>
  <si>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</si>
  <si>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</si>
  <si>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</si>
  <si>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</si>
  <si>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</si>
  <si>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</si>
  <si>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</si>
  <si>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</si>
  <si>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</si>
  <si>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</si>
  <si>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</si>
  <si>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</si>
  <si>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</si>
  <si>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</si>
  <si>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</si>
  <si>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</si>
  <si>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</si>
  <si>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</si>
  <si>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</si>
  <si>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</si>
  <si>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</si>
  <si>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</si>
  <si>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</si>
  <si>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</si>
  <si>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</si>
  <si>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</si>
  <si>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</si>
  <si>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</si>
  <si>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</si>
  <si>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</si>
  <si>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</si>
  <si>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</si>
  <si>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</si>
  <si>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</si>
  <si>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</si>
  <si>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</si>
  <si>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</si>
  <si>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</si>
  <si>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</si>
  <si>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</si>
  <si>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</si>
  <si>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</si>
  <si>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</si>
  <si>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</si>
  <si>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</si>
  <si>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</si>
  <si>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</si>
  <si>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</si>
  <si>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</si>
  <si>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</si>
  <si>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</si>
  <si>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</si>
  <si>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</si>
  <si>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</si>
  <si>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</si>
  <si>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</si>
  <si>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</si>
  <si>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</si>
  <si>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</si>
  <si>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</si>
  <si>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</si>
  <si>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</si>
  <si>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</si>
  <si>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</si>
  <si>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</si>
  <si>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</si>
  <si>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</si>
  <si>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</si>
  <si>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</si>
  <si>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</si>
  <si>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</si>
  <si>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</si>
  <si>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</si>
  <si>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</si>
  <si>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</si>
  <si>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</si>
  <si>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</si>
  <si>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</si>
  <si>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</si>
  <si>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</si>
  <si>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</si>
  <si>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</si>
  <si>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</si>
  <si>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</si>
  <si>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</si>
  <si>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</si>
  <si>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</si>
  <si>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</si>
  <si>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</si>
  <si>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</si>
  <si>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</si>
  <si>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</si>
  <si>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</si>
  <si>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</si>
  <si>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</si>
  <si>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</si>
  <si>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</si>
  <si>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</si>
  <si>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</si>
  <si>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</si>
  <si>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</si>
  <si>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</si>
  <si>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</si>
  <si>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</si>
  <si>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</si>
  <si>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</si>
  <si>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</si>
  <si>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</si>
  <si>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</si>
  <si>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</si>
  <si>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</si>
  <si>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</si>
  <si>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</si>
  <si>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</si>
  <si>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</si>
  <si>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</si>
  <si>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</si>
  <si>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</si>
  <si>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</si>
  <si>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</si>
  <si>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</si>
  <si>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</si>
  <si>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</si>
  <si>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</si>
  <si>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</si>
  <si>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</si>
  <si>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</si>
  <si>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</si>
  <si>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</si>
  <si>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</si>
  <si>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</si>
  <si>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</si>
  <si>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</si>
  <si>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</si>
  <si>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</si>
  <si>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</si>
  <si>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</si>
  <si>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</si>
  <si>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</si>
  <si>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</si>
  <si>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</si>
  <si>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</si>
  <si>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</si>
  <si>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</si>
  <si>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</si>
  <si>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</si>
  <si>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</si>
  <si>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</si>
  <si>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</si>
  <si>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</si>
  <si>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</si>
  <si>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</si>
  <si>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</si>
  <si>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</si>
  <si>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</si>
  <si>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</si>
  <si>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</si>
  <si>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</si>
  <si>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</si>
  <si>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</si>
  <si>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</si>
  <si>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</si>
  <si>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</si>
  <si>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</si>
  <si>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</si>
  <si>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</si>
  <si>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</si>
  <si>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</si>
  <si>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</si>
  <si>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</si>
  <si>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</si>
  <si>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</si>
  <si>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</si>
  <si>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</si>
  <si>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</si>
  <si>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</si>
  <si>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</si>
  <si>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</si>
  <si>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</si>
  <si>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</si>
  <si>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</si>
  <si>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</si>
  <si>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</si>
  <si>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</si>
  <si>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</si>
  <si>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</si>
  <si>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</si>
  <si>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</si>
  <si>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</si>
  <si>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</si>
  <si>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</si>
  <si>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</si>
  <si>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</si>
  <si>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</si>
  <si>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</si>
  <si>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</si>
  <si>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</si>
  <si>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</si>
  <si>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</si>
  <si>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</si>
  <si>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</si>
  <si>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</si>
  <si>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</si>
  <si>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</si>
  <si>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</si>
  <si>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</si>
  <si>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</si>
  <si>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</si>
  <si>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</si>
  <si>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</si>
  <si>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</si>
  <si>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</si>
  <si>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</si>
  <si>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</si>
  <si>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</si>
  <si>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</si>
  <si>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</si>
  <si>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</si>
  <si>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</si>
  <si>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</si>
  <si>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</si>
  <si>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</si>
  <si>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</si>
  <si>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</si>
  <si>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</si>
  <si>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</si>
  <si>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</si>
  <si>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</si>
  <si>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</si>
  <si>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</si>
  <si>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</si>
  <si>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</si>
  <si>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</si>
  <si>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</si>
  <si>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</si>
  <si>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</si>
  <si>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</si>
  <si>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</si>
  <si>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</si>
  <si>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</si>
  <si>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</si>
  <si>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</si>
  <si>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</si>
  <si>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</si>
  <si>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</si>
  <si>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</si>
  <si>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</si>
  <si>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</si>
  <si>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</si>
  <si>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</si>
  <si>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</si>
  <si>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</si>
  <si>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</si>
  <si>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</si>
  <si>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</si>
  <si>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</si>
  <si>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</si>
  <si>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</si>
  <si>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</si>
  <si>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</si>
  <si>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</si>
  <si>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</si>
  <si>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</si>
  <si>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</si>
  <si>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</si>
  <si>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</si>
  <si>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</si>
  <si>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</si>
  <si>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</si>
  <si>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</si>
  <si>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</si>
  <si>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</si>
  <si>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</si>
  <si>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</si>
  <si>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</si>
  <si>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</si>
  <si>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</si>
  <si>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</si>
  <si>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</si>
  <si>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</si>
  <si>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</si>
  <si>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</si>
  <si>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</si>
  <si>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</si>
  <si>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</si>
  <si>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</si>
  <si>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</si>
  <si>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</si>
  <si>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</si>
  <si>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</si>
  <si>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</si>
  <si>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</si>
  <si>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</si>
  <si>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</si>
  <si>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</si>
  <si>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</si>
  <si>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</si>
  <si>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</si>
  <si>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</si>
  <si>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</si>
  <si>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</si>
  <si>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</si>
  <si>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</si>
  <si>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</si>
  <si>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</si>
  <si>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</si>
  <si>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</si>
  <si>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</si>
  <si>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</si>
  <si>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</si>
  <si>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</si>
  <si>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</si>
  <si>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</si>
  <si>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</si>
  <si>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</si>
  <si>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</si>
  <si>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</si>
  <si>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</si>
  <si>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</si>
  <si>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</si>
  <si>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</si>
  <si>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</si>
  <si>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</si>
  <si>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</si>
  <si>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</si>
  <si>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</si>
  <si>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</si>
  <si>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</si>
  <si>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</si>
  <si>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</si>
  <si>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</si>
  <si>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</si>
  <si>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</si>
  <si>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</si>
  <si>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</si>
  <si>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</si>
  <si>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</si>
  <si>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</si>
  <si>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</si>
  <si>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</si>
  <si>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</si>
  <si>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</si>
  <si>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</si>
  <si>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</si>
  <si>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</si>
  <si>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</si>
  <si>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</si>
  <si>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</si>
  <si>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</si>
  <si>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</si>
  <si>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</si>
  <si>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</si>
  <si>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</si>
  <si>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</si>
  <si>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</si>
  <si>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</si>
  <si>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</si>
  <si>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</si>
  <si>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</si>
  <si>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</si>
  <si>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</si>
  <si>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</si>
  <si>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</si>
  <si>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</si>
  <si>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</si>
  <si>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</si>
  <si>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</si>
  <si>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</si>
  <si>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</si>
  <si>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</si>
  <si>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</si>
  <si>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</si>
  <si>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</si>
  <si>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</si>
  <si>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</si>
  <si>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</si>
  <si>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</si>
  <si>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</si>
  <si>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</si>
  <si>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</si>
  <si>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</si>
  <si>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</si>
  <si>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</si>
  <si>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</si>
  <si>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</si>
  <si>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</si>
  <si>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</si>
  <si>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</si>
  <si>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</si>
  <si>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</si>
  <si>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</si>
  <si>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</si>
  <si>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</si>
  <si>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</si>
  <si>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</si>
  <si>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</si>
  <si>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</si>
  <si>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</si>
  <si>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</si>
  <si>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</si>
  <si>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</si>
  <si>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</si>
  <si>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</si>
  <si>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</si>
  <si>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</si>
  <si>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</si>
  <si>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</si>
  <si>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</si>
  <si>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</si>
  <si>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</si>
  <si>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</si>
  <si>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</si>
  <si>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</si>
  <si>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</si>
  <si>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</si>
  <si>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</si>
  <si>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</si>
  <si>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</si>
  <si>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</si>
  <si>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</si>
  <si>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</si>
  <si>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</si>
  <si>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</si>
  <si>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</si>
  <si>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</si>
  <si>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</si>
  <si>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</si>
  <si>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</si>
  <si>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</si>
  <si>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</si>
  <si>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</si>
  <si>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</si>
  <si>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</si>
  <si>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</si>
  <si>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</si>
  <si>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</si>
  <si>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</si>
  <si>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</si>
  <si>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</si>
  <si>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</si>
  <si>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</si>
  <si>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</si>
  <si>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</si>
  <si>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</si>
  <si>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</si>
  <si>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</si>
  <si>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</si>
  <si>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</si>
  <si>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</si>
  <si>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</si>
  <si>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</si>
  <si>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</si>
  <si>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</si>
  <si>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</si>
  <si>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</si>
  <si>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</si>
  <si>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</si>
  <si>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</si>
  <si>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</si>
  <si>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</si>
  <si>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</si>
  <si>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</si>
  <si>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</si>
  <si>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</si>
  <si>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</si>
  <si>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</si>
  <si>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</si>
  <si>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</si>
  <si>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</si>
  <si>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</si>
  <si>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</si>
  <si>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</si>
  <si>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</si>
  <si>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</si>
  <si>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</si>
  <si>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</si>
  <si>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</si>
  <si>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</si>
  <si>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</si>
  <si>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</si>
  <si>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</si>
  <si>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</si>
  <si>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</si>
  <si>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</si>
  <si>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</si>
  <si>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</si>
  <si>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</si>
  <si>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</si>
  <si>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</si>
  <si>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</si>
  <si>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</si>
  <si>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</si>
  <si>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</si>
  <si>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</si>
  <si>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</si>
  <si>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</si>
  <si>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</si>
  <si>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</si>
  <si>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</si>
  <si>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</si>
  <si>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</si>
  <si>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</si>
  <si>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</si>
  <si>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</si>
  <si>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</si>
  <si>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</si>
  <si>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</si>
  <si>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</si>
  <si>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</si>
  <si>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</si>
  <si>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</si>
  <si>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</si>
  <si>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</si>
  <si>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</si>
  <si>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</si>
  <si>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</si>
  <si>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</si>
  <si>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</si>
  <si>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</si>
  <si>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</si>
  <si>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</si>
  <si>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</si>
  <si>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</si>
  <si>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</si>
  <si>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</si>
  <si>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</si>
  <si>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</si>
  <si>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</si>
  <si>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</si>
  <si>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</si>
  <si>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</si>
  <si>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</si>
  <si>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</si>
  <si>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</si>
  <si>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</si>
  <si>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</si>
  <si>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</si>
  <si>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</si>
  <si>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</si>
  <si>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</si>
  <si>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</si>
  <si>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</si>
  <si>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</si>
  <si>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</si>
  <si>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</si>
  <si>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</si>
  <si>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</si>
  <si>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</si>
  <si>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</si>
  <si>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</si>
  <si>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</si>
  <si>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</si>
  <si>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</si>
  <si>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</si>
  <si>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</si>
  <si>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</si>
  <si>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</si>
  <si>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</si>
  <si>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</si>
  <si>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</si>
  <si>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</si>
  <si>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</si>
  <si>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</si>
  <si>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</si>
  <si>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</si>
  <si>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</si>
  <si>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</si>
  <si>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</si>
  <si>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</si>
  <si>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</si>
  <si>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</si>
  <si>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</si>
  <si>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</si>
  <si>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</si>
  <si>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</si>
  <si>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</si>
  <si>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</si>
  <si>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</si>
  <si>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</si>
  <si>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</si>
  <si>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</si>
  <si>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</si>
  <si>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</si>
  <si>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</si>
  <si>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</si>
  <si>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</si>
  <si>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</si>
  <si>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</si>
  <si>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</si>
  <si>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</si>
  <si>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</si>
  <si>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</si>
  <si>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</si>
  <si>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</si>
  <si>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</si>
  <si>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</si>
  <si>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</si>
  <si>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</si>
  <si>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</si>
  <si>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</si>
  <si>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</si>
  <si>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</si>
  <si>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</si>
  <si>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</si>
  <si>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</si>
  <si>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</si>
  <si>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</si>
  <si>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</si>
  <si>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</si>
  <si>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</si>
  <si>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</si>
  <si>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</si>
  <si>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</si>
  <si>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</si>
  <si>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</si>
  <si>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</si>
  <si>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</si>
  <si>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</si>
  <si>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</si>
  <si>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</si>
  <si>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</si>
  <si>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</si>
  <si>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</si>
  <si>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</si>
  <si>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</si>
  <si>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</si>
  <si>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</si>
  <si>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</si>
  <si>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</si>
  <si>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</si>
  <si>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</si>
  <si>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</si>
  <si>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</si>
  <si>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</si>
  <si>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</si>
  <si>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</si>
  <si>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</si>
  <si>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</si>
  <si>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</si>
  <si>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</si>
  <si>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</si>
  <si>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</si>
  <si>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</si>
  <si>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</si>
  <si>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</si>
  <si>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</si>
  <si>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</si>
  <si>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</si>
  <si>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</si>
  <si>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</si>
  <si>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</si>
  <si>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</si>
  <si>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</si>
  <si>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</si>
  <si>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</si>
  <si>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</si>
  <si>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</si>
  <si>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</si>
  <si>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</si>
  <si>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</si>
  <si>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</si>
  <si>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</si>
  <si>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</si>
  <si>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</si>
  <si>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</si>
  <si>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</si>
  <si>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</si>
  <si>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</si>
  <si>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</si>
  <si>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</si>
  <si>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</si>
  <si>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</si>
  <si>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</si>
  <si>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</si>
  <si>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</si>
  <si>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</si>
  <si>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</si>
  <si>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</si>
  <si>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</si>
  <si>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</si>
  <si>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</si>
  <si>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</si>
  <si>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</si>
  <si>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</si>
  <si>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</si>
  <si>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</si>
  <si>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</si>
  <si>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</si>
  <si>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</si>
  <si>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</si>
  <si>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</si>
  <si>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</si>
  <si>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</si>
  <si>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</si>
  <si>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</si>
  <si>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</si>
  <si>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</si>
  <si>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</si>
  <si>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</si>
  <si>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</si>
  <si>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</si>
  <si>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</si>
  <si>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</si>
  <si>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</si>
  <si>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</si>
  <si>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</si>
  <si>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</si>
  <si>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</si>
  <si>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</si>
  <si>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</si>
  <si>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</si>
  <si>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</si>
  <si>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</si>
  <si>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</si>
  <si>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</si>
  <si>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</si>
  <si>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</si>
  <si>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</si>
  <si>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</si>
  <si>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</si>
  <si>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</si>
  <si>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</si>
  <si>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</si>
  <si>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</si>
  <si>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</si>
  <si>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</si>
  <si>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</si>
  <si>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</si>
  <si>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</si>
  <si>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</si>
  <si>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</si>
  <si>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</si>
  <si>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</si>
  <si>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</si>
  <si>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</si>
  <si>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</si>
  <si>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</si>
  <si>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</si>
  <si>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</si>
  <si>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</si>
  <si>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</si>
  <si>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</si>
  <si>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</si>
  <si>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</si>
  <si>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</si>
  <si>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</si>
  <si>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</si>
  <si>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</si>
  <si>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</si>
  <si>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</si>
  <si>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</si>
  <si>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</si>
  <si>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</si>
  <si>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</si>
  <si>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</si>
  <si>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</si>
  <si>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</si>
  <si>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</si>
  <si>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</si>
  <si>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</si>
  <si>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</si>
  <si>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</si>
  <si>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</si>
  <si>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</si>
  <si>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</si>
  <si>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</si>
  <si>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</si>
  <si>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</si>
  <si>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</si>
  <si>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</si>
  <si>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</si>
  <si>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</si>
  <si>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</si>
  <si>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</si>
  <si>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</si>
  <si>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</si>
  <si>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</si>
  <si>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</si>
  <si>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</si>
  <si>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</si>
  <si>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</si>
  <si>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</si>
  <si>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</si>
  <si>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</si>
  <si>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</si>
  <si>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</si>
  <si>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</si>
  <si>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</si>
  <si>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</si>
  <si>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</si>
  <si>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</si>
  <si>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</si>
  <si>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</si>
  <si>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</si>
  <si>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</si>
  <si>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</si>
  <si>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</si>
  <si>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</si>
  <si>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</si>
  <si>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</si>
  <si>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</si>
  <si>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</si>
  <si>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</si>
  <si>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</si>
  <si>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</si>
  <si>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</si>
  <si>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</si>
  <si>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</si>
  <si>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</si>
  <si>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</si>
  <si>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</si>
  <si>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</si>
  <si>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</si>
  <si>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</si>
  <si>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</si>
  <si>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</si>
  <si>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</si>
  <si>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</si>
  <si>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</si>
  <si>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</si>
  <si>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</si>
  <si>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</si>
  <si>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</si>
  <si>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</si>
  <si>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</si>
  <si>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</si>
  <si>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</si>
  <si>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</si>
  <si>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</si>
  <si>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</si>
  <si>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</si>
  <si>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</si>
  <si>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</si>
  <si>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</si>
  <si>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</si>
  <si>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</si>
  <si>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</si>
  <si>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</si>
  <si>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</si>
  <si>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</si>
  <si>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</si>
  <si>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</si>
  <si>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</si>
  <si>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</si>
  <si>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</si>
  <si>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</si>
  <si>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</si>
  <si>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</si>
  <si>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</si>
  <si>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</si>
  <si>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</si>
  <si>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</si>
  <si>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</si>
  <si>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</si>
  <si>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</si>
  <si>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</si>
  <si>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</si>
  <si>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</si>
  <si>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</si>
  <si>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</si>
  <si>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</si>
  <si>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</si>
  <si>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</si>
  <si>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</si>
  <si>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</si>
  <si>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</si>
  <si>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</si>
  <si>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</si>
  <si>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</si>
  <si>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</si>
  <si>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</si>
  <si>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</si>
  <si>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</si>
  <si>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</si>
  <si>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</si>
  <si>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</si>
  <si>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</si>
  <si>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</si>
  <si>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</si>
  <si>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</si>
  <si>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</si>
  <si>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</si>
  <si>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</si>
  <si>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</si>
  <si>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</si>
  <si>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</si>
  <si>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</si>
  <si>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</si>
  <si>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</si>
  <si>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</si>
  <si>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</si>
  <si>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</si>
  <si>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</si>
  <si>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</si>
  <si>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</si>
  <si>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</si>
  <si>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</si>
  <si>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</si>
  <si>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</si>
  <si>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</si>
  <si>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</si>
  <si>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</si>
  <si>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</si>
  <si>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</si>
  <si>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</si>
  <si>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</si>
  <si>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</si>
  <si>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</si>
  <si>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</si>
  <si>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</si>
  <si>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</si>
  <si>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</si>
  <si>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</si>
  <si>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</si>
  <si>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</si>
  <si>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</si>
  <si>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</si>
  <si>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</si>
  <si>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</si>
  <si>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</si>
  <si>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</si>
  <si>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</si>
  <si>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</si>
  <si>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</si>
  <si>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</si>
  <si>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</si>
  <si>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</si>
  <si>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</si>
  <si>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</si>
  <si>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</si>
  <si>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</si>
  <si>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</si>
  <si>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</si>
  <si>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</si>
  <si>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</si>
  <si>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</si>
  <si>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</si>
  <si>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</si>
  <si>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</si>
  <si>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</si>
  <si>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</si>
  <si>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</si>
  <si>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</si>
  <si>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</si>
  <si>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</si>
  <si>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</si>
  <si>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</si>
  <si>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</si>
  <si>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</si>
  <si>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</si>
  <si>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</si>
  <si>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</si>
  <si>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</si>
  <si>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</si>
  <si>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</si>
  <si>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</si>
  <si>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</si>
  <si>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</si>
  <si>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</si>
  <si>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</si>
  <si>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</si>
  <si>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</si>
  <si>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</si>
  <si>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</si>
  <si>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</si>
  <si>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</si>
  <si>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</si>
  <si>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</si>
  <si>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</si>
  <si>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</si>
  <si>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</si>
  <si>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</si>
  <si>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</si>
  <si>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</si>
  <si>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</si>
  <si>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</si>
  <si>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</si>
  <si>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</si>
  <si>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</si>
  <si>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</si>
  <si>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</si>
  <si>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</si>
  <si>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</si>
  <si>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</si>
  <si>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</si>
  <si>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</si>
  <si>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</si>
  <si>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</si>
  <si>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</si>
  <si>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</si>
  <si>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</si>
  <si>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</si>
  <si>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</si>
  <si>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</si>
  <si>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</si>
  <si>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</si>
  <si>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</si>
  <si>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</si>
  <si>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</si>
  <si>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</si>
  <si>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</si>
  <si>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</si>
  <si>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</si>
  <si>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</si>
  <si>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</si>
  <si>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</si>
  <si>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</si>
  <si>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</si>
  <si>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</si>
  <si>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</si>
  <si>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</si>
  <si>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</si>
  <si>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</si>
  <si>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</si>
  <si>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</si>
  <si>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</si>
  <si>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</si>
  <si>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</si>
  <si>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</si>
  <si>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</si>
  <si>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</si>
  <si>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</si>
  <si>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</si>
  <si>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</si>
  <si>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</si>
  <si>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</si>
  <si>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</si>
  <si>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</si>
  <si>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</si>
  <si>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</si>
  <si>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</si>
  <si>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</si>
  <si>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</si>
  <si>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</si>
  <si>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</si>
  <si>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</si>
  <si>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</si>
  <si>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</si>
  <si>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</si>
  <si>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</si>
  <si>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</si>
  <si>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</si>
  <si>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</si>
  <si>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</si>
  <si>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</si>
  <si>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</si>
  <si>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</si>
  <si>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</si>
  <si>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</si>
  <si>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</si>
  <si>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</si>
  <si>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</si>
  <si>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</si>
  <si>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</si>
  <si>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</si>
  <si>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</si>
  <si>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</si>
  <si>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</si>
  <si>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</si>
  <si>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</si>
  <si>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</si>
  <si>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</si>
  <si>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</si>
  <si>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</si>
  <si>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</si>
  <si>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</si>
  <si>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</si>
  <si>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</si>
  <si>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</si>
  <si>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</si>
  <si>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</si>
  <si>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</si>
  <si>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</si>
  <si>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</si>
  <si>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</si>
  <si>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</si>
  <si>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</si>
  <si>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</si>
  <si>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</si>
  <si>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</si>
  <si>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</si>
  <si>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</si>
  <si>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</si>
  <si>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</si>
  <si>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</si>
  <si>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</si>
  <si>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</si>
  <si>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</si>
  <si>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</si>
  <si>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</si>
  <si>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</si>
  <si>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</si>
  <si>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</si>
  <si>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</si>
  <si>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</si>
  <si>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</si>
  <si>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</si>
  <si>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</si>
  <si>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</si>
  <si>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</si>
  <si>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</si>
  <si>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</si>
  <si>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</si>
  <si>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</si>
  <si>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</si>
  <si>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</si>
  <si>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</si>
  <si>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</si>
  <si>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</si>
  <si>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</si>
  <si>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</si>
  <si>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</si>
  <si>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</si>
  <si>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</si>
  <si>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</si>
  <si>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</si>
  <si>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</si>
  <si>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</si>
  <si>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</si>
  <si>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</si>
  <si>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</si>
  <si>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</si>
  <si>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</si>
  <si>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</si>
  <si>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</si>
  <si>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</si>
  <si>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</si>
  <si>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</si>
  <si>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</si>
  <si>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</si>
  <si>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</si>
  <si>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</si>
  <si>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</si>
  <si>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</si>
  <si>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</si>
  <si>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</si>
  <si>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</si>
  <si>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</si>
  <si>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</si>
  <si>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</si>
  <si>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</si>
  <si>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</si>
  <si>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</si>
  <si>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</si>
  <si>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</si>
  <si>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</si>
  <si>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</si>
  <si>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</si>
  <si>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</si>
  <si>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</si>
  <si>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</si>
  <si>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</si>
  <si>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</si>
  <si>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</si>
  <si>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</si>
  <si>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</si>
  <si>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</si>
  <si>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</si>
  <si>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</si>
  <si>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</si>
  <si>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</si>
  <si>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</si>
  <si>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</si>
  <si>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</si>
  <si>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</si>
  <si>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</si>
  <si>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</si>
  <si>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</si>
  <si>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</si>
  <si>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</si>
  <si>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</si>
  <si>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</si>
  <si>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</si>
  <si>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</si>
  <si>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</si>
  <si>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</si>
  <si>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</si>
  <si>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</si>
  <si>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</si>
  <si>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</si>
  <si>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</si>
  <si>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</si>
  <si>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</si>
  <si>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</si>
  <si>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</si>
  <si>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</si>
  <si>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</si>
  <si>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</si>
  <si>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</si>
  <si>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</si>
  <si>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</si>
  <si>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</si>
  <si>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</si>
  <si>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</si>
  <si>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</si>
  <si>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</si>
  <si>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</si>
  <si>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</si>
  <si>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</si>
  <si>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</si>
  <si>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</si>
  <si>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</si>
  <si>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</si>
  <si>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</si>
  <si>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</si>
  <si>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</si>
  <si>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</si>
  <si>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</si>
  <si>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</si>
  <si>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</si>
  <si>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</si>
  <si>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</si>
  <si>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</si>
  <si>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</si>
  <si>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</si>
  <si>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</si>
  <si>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</si>
  <si>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</si>
  <si>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</si>
  <si>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</si>
  <si>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</si>
  <si>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</si>
  <si>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</si>
  <si>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</si>
  <si>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</si>
  <si>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</si>
  <si>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</si>
  <si>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</si>
  <si>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</si>
  <si>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</si>
  <si>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</si>
  <si>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</si>
  <si>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</si>
  <si>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</si>
  <si>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</si>
  <si>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</si>
  <si>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</si>
  <si>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</si>
  <si>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</si>
  <si>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</si>
  <si>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</si>
  <si>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</si>
  <si>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</si>
  <si>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</si>
  <si>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</si>
  <si>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</si>
  <si>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</si>
  <si>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</si>
  <si>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</si>
  <si>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</si>
  <si>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</si>
  <si>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</si>
  <si>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</si>
  <si>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</si>
  <si>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</si>
  <si>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</si>
  <si>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</si>
  <si>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</si>
  <si>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</si>
  <si>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</si>
  <si>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</si>
  <si>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</si>
  <si>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</si>
  <si>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</si>
  <si>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</si>
  <si>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</si>
  <si>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</si>
  <si>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</si>
  <si>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</si>
  <si>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</si>
  <si>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</si>
  <si>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</si>
  <si>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</si>
  <si>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</si>
  <si>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</si>
  <si>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</si>
  <si>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</si>
  <si>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</si>
  <si>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</si>
  <si>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</si>
  <si>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</si>
  <si>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</si>
  <si>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</si>
  <si>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</si>
  <si>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</si>
  <si>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</si>
  <si>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</si>
  <si>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</si>
  <si>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</si>
  <si>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</si>
  <si>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</si>
  <si>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</si>
  <si>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</si>
  <si>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</si>
  <si>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</si>
  <si>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</si>
  <si>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</si>
  <si>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</si>
  <si>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</si>
  <si>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</si>
  <si>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</si>
  <si>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</si>
  <si>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</si>
  <si>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</si>
  <si>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</si>
  <si>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</si>
  <si>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</si>
  <si>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</si>
  <si>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</si>
  <si>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</si>
  <si>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</si>
  <si>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</si>
  <si>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</si>
  <si>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</si>
  <si>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</si>
  <si>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</si>
  <si>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</si>
  <si>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</si>
  <si>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</si>
  <si>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</si>
  <si>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</si>
  <si>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</si>
  <si>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</si>
  <si>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</si>
  <si>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</si>
  <si>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</si>
  <si>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</si>
  <si>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</si>
  <si>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</si>
  <si>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</si>
  <si>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</si>
  <si>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</si>
  <si>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</si>
  <si>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</si>
  <si>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</si>
  <si>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</si>
  <si>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</si>
  <si>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</si>
  <si>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</si>
  <si>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</si>
  <si>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</si>
  <si>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</si>
  <si>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</si>
  <si>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</si>
  <si>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</si>
  <si>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</si>
  <si>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</si>
  <si>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</si>
  <si>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</si>
  <si>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</si>
  <si>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</si>
  <si>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</si>
  <si>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</si>
  <si>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</si>
  <si>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</si>
  <si>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</si>
  <si>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</si>
  <si>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</si>
  <si>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</si>
  <si>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</si>
  <si>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</si>
  <si>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</si>
  <si>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</si>
  <si>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</si>
  <si>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</si>
  <si>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</si>
  <si>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</si>
  <si>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</si>
  <si>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</si>
  <si>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</si>
  <si>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</si>
  <si>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</si>
  <si>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</si>
  <si>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</si>
  <si>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</si>
  <si>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</si>
  <si>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</si>
  <si>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</si>
  <si>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</si>
  <si>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</si>
  <si>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</si>
  <si>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</si>
  <si>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</si>
  <si>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</si>
  <si>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</si>
  <si>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</si>
  <si>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</si>
  <si>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</si>
  <si>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</si>
  <si>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</si>
  <si>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</si>
  <si>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</si>
  <si>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</si>
  <si>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</si>
  <si>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</si>
  <si>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</si>
  <si>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</si>
  <si>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</si>
  <si>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</si>
  <si>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</si>
  <si>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</si>
  <si>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</si>
  <si>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</si>
  <si>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</si>
  <si>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</si>
  <si>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</si>
  <si>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</si>
  <si>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</si>
  <si>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</si>
  <si>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</si>
  <si>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</si>
  <si>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</si>
  <si>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</si>
  <si>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</si>
  <si>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</si>
  <si>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</si>
  <si>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</si>
  <si>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</si>
  <si>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</si>
  <si>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</si>
  <si>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</si>
  <si>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</si>
  <si>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</si>
  <si>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</si>
  <si>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</si>
  <si>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</si>
  <si>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</si>
  <si>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</si>
  <si>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</si>
  <si>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</si>
  <si>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</si>
  <si>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</si>
  <si>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</si>
  <si>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</si>
  <si>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</si>
  <si>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</si>
  <si>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</si>
  <si>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</si>
  <si>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</si>
  <si>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</si>
  <si>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</si>
  <si>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</si>
  <si>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</si>
  <si>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</si>
  <si>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</si>
  <si>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</si>
  <si>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</si>
  <si>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</si>
  <si>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</si>
  <si>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</si>
  <si>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</si>
  <si>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</si>
  <si>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</si>
  <si>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</si>
  <si>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</si>
  <si>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</si>
  <si>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</si>
  <si>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</si>
  <si>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</si>
  <si>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</si>
  <si>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</si>
  <si>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</si>
  <si>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</si>
  <si>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</si>
  <si>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</si>
  <si>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</si>
  <si>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</si>
  <si>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</si>
  <si>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</si>
  <si>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</si>
  <si>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</si>
  <si>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</si>
  <si>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</si>
  <si>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</si>
  <si>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</si>
  <si>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</si>
  <si>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</si>
  <si>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</si>
  <si>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</si>
  <si>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</si>
  <si>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</si>
  <si>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</si>
  <si>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</si>
  <si>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</si>
  <si>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</si>
  <si>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</si>
  <si>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</si>
  <si>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</si>
  <si>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</si>
  <si>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</si>
  <si>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</si>
  <si>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</si>
  <si>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</si>
  <si>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</si>
  <si>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</si>
  <si>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</si>
  <si>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</si>
  <si>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</si>
  <si>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</si>
  <si>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</si>
  <si>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</si>
  <si>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</si>
  <si>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</si>
  <si>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</si>
  <si>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</si>
  <si>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</si>
  <si>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</si>
  <si>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</si>
  <si>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</si>
  <si>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</si>
  <si>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</si>
  <si>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</si>
  <si>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</si>
  <si>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</si>
  <si>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</si>
  <si>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</si>
  <si>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</si>
  <si>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</si>
  <si>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</si>
  <si>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</si>
  <si>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</si>
  <si>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</si>
  <si>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</si>
  <si>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</si>
  <si>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</si>
  <si>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</si>
  <si>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</si>
  <si>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</si>
  <si>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</si>
  <si>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</si>
  <si>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</si>
  <si>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</si>
  <si>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</si>
  <si>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</si>
  <si>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</si>
  <si>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</si>
  <si>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</si>
  <si>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</si>
  <si>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</si>
  <si>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</si>
  <si>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</si>
  <si>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</si>
  <si>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</si>
  <si>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</si>
  <si>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</si>
  <si>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</si>
  <si>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</si>
  <si>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</si>
  <si>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</si>
  <si>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</si>
  <si>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</si>
  <si>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</si>
  <si>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</si>
  <si>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</si>
  <si>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</si>
  <si>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</si>
  <si>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</si>
  <si>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</si>
  <si>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</si>
  <si>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</si>
  <si>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</si>
  <si>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</si>
  <si>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</si>
  <si>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</si>
  <si>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</si>
  <si>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</si>
  <si>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</si>
  <si>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</si>
  <si>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</si>
  <si>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</si>
  <si>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</si>
  <si>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</si>
  <si>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</si>
  <si>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</si>
  <si>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</si>
  <si>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</si>
  <si>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</si>
  <si>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</si>
  <si>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</si>
  <si>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</si>
  <si>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</si>
  <si>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</si>
  <si>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</si>
  <si>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</si>
  <si>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</si>
  <si>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</si>
  <si>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</si>
  <si>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</si>
  <si>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</si>
  <si>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</si>
  <si>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</si>
  <si>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</si>
  <si>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</si>
  <si>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</si>
  <si>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</si>
  <si>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</si>
  <si>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</si>
  <si>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</si>
  <si>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</si>
  <si>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</si>
  <si>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</si>
  <si>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</si>
  <si>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</si>
  <si>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</si>
  <si>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</si>
  <si>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</si>
  <si>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</si>
  <si>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</si>
  <si>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</si>
  <si>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</si>
  <si>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</si>
  <si>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</si>
  <si>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</si>
  <si>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</si>
  <si>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</si>
  <si>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</si>
  <si>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</si>
  <si>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</si>
  <si>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</si>
  <si>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</si>
  <si>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</si>
  <si>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</si>
  <si>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</si>
  <si>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</si>
  <si>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</si>
  <si>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</si>
  <si>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</si>
  <si>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</si>
  <si>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</si>
  <si>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</si>
  <si>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</si>
  <si>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</si>
  <si>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</si>
  <si>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</si>
  <si>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</si>
  <si>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</si>
  <si>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</si>
  <si>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</si>
  <si>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</si>
  <si>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</si>
  <si>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</si>
  <si>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</si>
  <si>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</si>
  <si>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</si>
  <si>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</si>
  <si>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</si>
  <si>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</si>
  <si>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</si>
  <si>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</si>
  <si>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</si>
  <si>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</si>
  <si>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</si>
  <si>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</si>
  <si>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</si>
  <si>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</si>
  <si>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</si>
  <si>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</si>
  <si>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</si>
  <si>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</si>
  <si>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</si>
  <si>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</si>
  <si>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</si>
  <si>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</si>
  <si>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</si>
  <si>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</si>
  <si>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</si>
  <si>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</si>
  <si>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</si>
  <si>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</si>
  <si>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</si>
  <si>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</si>
  <si>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</si>
  <si>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</si>
  <si>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</si>
  <si>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</si>
  <si>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</si>
  <si>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</si>
  <si>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</si>
  <si>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</si>
  <si>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</si>
  <si>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</si>
  <si>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</si>
  <si>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</si>
  <si>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</si>
  <si>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</si>
  <si>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</si>
  <si>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</si>
  <si>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</si>
  <si>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</si>
  <si>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</si>
  <si>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</si>
  <si>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</si>
  <si>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</si>
  <si>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</si>
  <si>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</si>
  <si>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</si>
  <si>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</si>
  <si>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</si>
  <si>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</si>
  <si>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</si>
  <si>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</si>
  <si>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</si>
  <si>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</si>
  <si>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</si>
  <si>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</si>
  <si>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</si>
  <si>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</si>
  <si>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</si>
  <si>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</si>
  <si>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</si>
  <si>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</si>
  <si>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</si>
  <si>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</si>
  <si>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</si>
  <si>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</si>
  <si>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</si>
  <si>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</si>
  <si>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</si>
  <si>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</si>
  <si>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</si>
  <si>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</si>
  <si>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</si>
  <si>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</si>
  <si>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</si>
  <si>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</si>
  <si>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</si>
  <si>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</si>
  <si>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</si>
  <si>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</si>
  <si>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</si>
  <si>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</si>
  <si>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</si>
  <si>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</si>
  <si>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</si>
  <si>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</si>
  <si>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</si>
  <si>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</si>
  <si>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</si>
  <si>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</si>
  <si>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</si>
  <si>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</si>
  <si>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</si>
  <si>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</si>
  <si>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</si>
  <si>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</si>
  <si>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</si>
  <si>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</si>
  <si>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</si>
  <si>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</si>
  <si>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</si>
  <si>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</si>
  <si>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</si>
  <si>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</si>
  <si>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</si>
  <si>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</si>
  <si>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</si>
  <si>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</si>
  <si>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</si>
  <si>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</si>
  <si>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</si>
  <si>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</si>
  <si>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</si>
  <si>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</si>
  <si>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</si>
  <si>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</si>
  <si>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</si>
  <si>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</si>
  <si>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</si>
  <si>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</si>
  <si>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</si>
  <si>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</si>
  <si>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</si>
  <si>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</si>
  <si>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</si>
  <si>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</si>
  <si>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</si>
  <si>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</si>
  <si>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</si>
  <si>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</si>
  <si>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</si>
  <si>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</si>
  <si>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</si>
  <si>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</si>
  <si>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</si>
  <si>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</si>
  <si>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</si>
  <si>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</si>
  <si>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</si>
  <si>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</si>
  <si>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</si>
  <si>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</si>
  <si>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</si>
  <si>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</si>
  <si>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</si>
  <si>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</si>
  <si>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</si>
  <si>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</si>
  <si>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</si>
  <si>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</si>
  <si>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</si>
  <si>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</si>
  <si>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</si>
  <si>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</si>
  <si>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</si>
  <si>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</si>
  <si>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</si>
  <si>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</si>
  <si>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</si>
  <si>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</si>
  <si>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</si>
  <si>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</si>
  <si>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</si>
  <si>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</si>
  <si>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</si>
  <si>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</si>
  <si>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</si>
  <si>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</si>
  <si>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</si>
  <si>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</si>
  <si>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</si>
  <si>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</si>
  <si>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</si>
  <si>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</si>
  <si>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</si>
  <si>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</si>
  <si>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</si>
  <si>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</si>
  <si>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</si>
  <si>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</si>
  <si>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</si>
  <si>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</si>
  <si>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</si>
  <si>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</si>
  <si>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</si>
  <si>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</si>
  <si>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</si>
  <si>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</si>
  <si>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</si>
  <si>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</si>
  <si>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</si>
  <si>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</si>
  <si>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</si>
  <si>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</si>
  <si>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</si>
  <si>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</si>
  <si>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</si>
  <si>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</si>
  <si>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</si>
  <si>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</si>
  <si>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</si>
  <si>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</si>
  <si>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</si>
  <si>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</si>
  <si>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</si>
  <si>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</si>
  <si>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</si>
  <si>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</si>
  <si>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</si>
  <si>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</si>
  <si>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</si>
  <si>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</si>
  <si>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</si>
  <si>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</si>
  <si>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</si>
  <si>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</si>
  <si>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</si>
  <si>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</si>
  <si>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</si>
  <si>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</si>
  <si>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</si>
  <si>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</si>
  <si>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</si>
  <si>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</si>
  <si>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</si>
  <si>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</si>
  <si>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</si>
  <si>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</si>
  <si>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</si>
  <si>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</si>
  <si>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</si>
  <si>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</si>
  <si>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</si>
  <si>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</si>
  <si>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</si>
  <si>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</si>
  <si>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</si>
  <si>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</si>
  <si>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</si>
  <si>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</si>
  <si>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</si>
  <si>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</si>
  <si>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</si>
  <si>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</si>
  <si>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</si>
  <si>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</si>
  <si>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</si>
  <si>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</si>
  <si>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</si>
  <si>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</si>
  <si>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</si>
  <si>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</si>
  <si>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</si>
  <si>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</si>
  <si>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</si>
  <si>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</si>
  <si>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</si>
  <si>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</si>
  <si>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</si>
  <si>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</si>
  <si>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</si>
  <si>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</si>
  <si>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</si>
  <si>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</si>
  <si>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</si>
  <si>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</si>
  <si>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</si>
  <si>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</si>
  <si>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</si>
  <si>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</si>
  <si>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</si>
  <si>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</si>
  <si>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</si>
  <si>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</si>
  <si>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</si>
  <si>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</si>
  <si>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</si>
  <si>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</si>
  <si>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</si>
  <si>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</si>
  <si>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</si>
  <si>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</si>
  <si>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</si>
  <si>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</si>
  <si>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</si>
  <si>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</si>
  <si>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</si>
  <si>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</si>
  <si>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</si>
  <si>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</si>
  <si>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</si>
  <si>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</si>
  <si>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</si>
  <si>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</si>
  <si>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</si>
  <si>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</si>
  <si>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</si>
  <si>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</si>
  <si>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</si>
  <si>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</si>
  <si>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</si>
  <si>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</si>
  <si>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</si>
  <si>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</si>
  <si>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</si>
  <si>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</si>
  <si>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</si>
  <si>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</si>
  <si>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</si>
  <si>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</si>
  <si>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</si>
  <si>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</si>
  <si>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</si>
  <si>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</si>
  <si>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</si>
  <si>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</si>
  <si>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</si>
  <si>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</si>
  <si>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</si>
  <si>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</si>
  <si>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</si>
  <si>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</si>
  <si>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</si>
  <si>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</si>
  <si>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</si>
  <si>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</si>
  <si>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</si>
  <si>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</si>
  <si>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</si>
  <si>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</si>
  <si>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</si>
  <si>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</si>
  <si>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</si>
  <si>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</si>
  <si>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</si>
  <si>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</si>
  <si>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</si>
  <si>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</si>
  <si>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</si>
  <si>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</si>
  <si>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</si>
  <si>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</si>
  <si>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</si>
  <si>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</si>
  <si>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</si>
  <si>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</si>
  <si>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</si>
  <si>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</si>
  <si>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</si>
  <si>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</si>
  <si>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</si>
  <si>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</si>
  <si>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</si>
  <si>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</si>
  <si>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</si>
  <si>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</si>
  <si>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</si>
  <si>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</si>
  <si>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</si>
  <si>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</si>
  <si>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</si>
  <si>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</si>
  <si>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</si>
  <si>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</si>
  <si>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</si>
  <si>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</si>
  <si>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</si>
  <si>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</si>
  <si>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</si>
  <si>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</si>
  <si>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</si>
  <si>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</si>
  <si>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</si>
  <si>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</si>
  <si>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</si>
  <si>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</si>
  <si>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</si>
  <si>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</si>
  <si>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</si>
  <si>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</si>
  <si>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</si>
  <si>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</si>
  <si>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</si>
  <si>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</si>
  <si>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</si>
  <si>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</si>
  <si>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</si>
  <si>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</si>
  <si>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</si>
  <si>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</si>
  <si>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</si>
  <si>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</si>
  <si>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</si>
  <si>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</si>
  <si>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</si>
  <si>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</si>
  <si>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</si>
  <si>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</si>
  <si>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</si>
  <si>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</si>
  <si>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</si>
  <si>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</si>
  <si>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</si>
  <si>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</si>
  <si>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</si>
  <si>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</si>
  <si>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</si>
  <si>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</si>
  <si>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</si>
  <si>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</si>
  <si>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</si>
  <si>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</si>
  <si>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</si>
  <si>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</si>
  <si>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</si>
  <si>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</si>
  <si>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</si>
  <si>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</si>
  <si>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</si>
  <si>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</si>
  <si>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</si>
  <si>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</si>
  <si>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</si>
  <si>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</si>
  <si>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</si>
  <si>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</si>
  <si>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</si>
  <si>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</si>
  <si>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</si>
  <si>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</si>
  <si>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</si>
  <si>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</si>
  <si>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</si>
  <si>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</si>
  <si>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</si>
  <si>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</si>
  <si>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</si>
  <si>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</si>
  <si>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</si>
  <si>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</si>
  <si>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</si>
  <si>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</si>
  <si>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</si>
  <si>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</si>
  <si>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</si>
  <si>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</si>
  <si>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</si>
  <si>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</si>
  <si>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</si>
  <si>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</si>
  <si>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</si>
  <si>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</si>
  <si>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</si>
  <si>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</si>
  <si>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</si>
  <si>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</si>
  <si>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</si>
  <si>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</si>
  <si>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</si>
  <si>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</si>
  <si>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</si>
  <si>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</si>
  <si>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</si>
  <si>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</si>
  <si>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</si>
  <si>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</si>
  <si>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</si>
  <si>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</si>
  <si>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</si>
  <si>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</si>
  <si>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</si>
  <si>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</si>
  <si>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</si>
  <si>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</si>
  <si>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</si>
  <si>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</si>
  <si>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</si>
  <si>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</si>
  <si>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</si>
  <si>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</si>
  <si>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</si>
  <si>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</si>
  <si>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</si>
  <si>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</si>
  <si>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</si>
  <si>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</si>
  <si>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</si>
  <si>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</si>
  <si>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</si>
  <si>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</si>
  <si>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</si>
  <si>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</si>
  <si>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</si>
  <si>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</si>
  <si>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</si>
  <si>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</si>
  <si>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</si>
  <si>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</si>
  <si>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</si>
  <si>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</si>
  <si>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</si>
  <si>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</si>
  <si>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</si>
  <si>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</si>
  <si>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</si>
  <si>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</si>
  <si>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</si>
  <si>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</si>
  <si>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</si>
  <si>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</si>
  <si>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</si>
  <si>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</si>
  <si>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</si>
  <si>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</si>
  <si>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</si>
  <si>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</si>
  <si>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</si>
  <si>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</si>
  <si>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</si>
  <si>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</si>
  <si>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</si>
  <si>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</si>
  <si>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</si>
  <si>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</si>
  <si>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</si>
  <si>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</si>
  <si>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</si>
  <si>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</si>
  <si>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</si>
  <si>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</si>
  <si>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</si>
  <si>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</si>
  <si>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</si>
  <si>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</si>
  <si>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</si>
  <si>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</si>
  <si>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</si>
  <si>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</si>
  <si>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</si>
  <si>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</si>
  <si>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</si>
  <si>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</si>
  <si>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</si>
  <si>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</si>
  <si>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</si>
  <si>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</si>
  <si>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</si>
  <si>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</si>
  <si>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</si>
  <si>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</si>
  <si>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</si>
  <si>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</si>
  <si>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</si>
  <si>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</si>
  <si>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</si>
  <si>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</si>
  <si>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</si>
  <si>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</si>
  <si>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</si>
  <si>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</si>
  <si>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</si>
  <si>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</si>
  <si>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</si>
  <si>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</si>
  <si>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</si>
  <si>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</si>
  <si>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</si>
  <si>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</si>
  <si>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</si>
  <si>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</si>
  <si>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</si>
  <si>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</si>
  <si>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</si>
  <si>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</si>
  <si>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</si>
  <si>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</si>
  <si>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</si>
  <si>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</si>
  <si>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</si>
  <si>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</si>
  <si>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</si>
  <si>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</si>
  <si>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</si>
  <si>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</si>
  <si>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</si>
  <si>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</si>
  <si>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</si>
  <si>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</si>
  <si>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</si>
  <si>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</si>
  <si>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</si>
  <si>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</si>
  <si>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</si>
  <si>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</si>
  <si>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</si>
  <si>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</si>
  <si>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</si>
  <si>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</si>
  <si>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</si>
  <si>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</si>
  <si>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</si>
  <si>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</si>
  <si>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</si>
  <si>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</si>
  <si>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</si>
  <si>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</si>
  <si>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</si>
  <si>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</si>
  <si>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</si>
  <si>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</si>
  <si>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</si>
  <si>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</si>
  <si>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</si>
  <si>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</si>
  <si>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</si>
  <si>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</si>
  <si>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</si>
  <si>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</si>
  <si>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</si>
  <si>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</si>
  <si>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</si>
  <si>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</si>
  <si>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</si>
  <si>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</si>
  <si>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</si>
  <si>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</si>
  <si>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</si>
  <si>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</si>
  <si>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</si>
  <si>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</si>
  <si>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</si>
  <si>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</si>
  <si>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</si>
  <si>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</si>
  <si>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</si>
  <si>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</si>
  <si>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</si>
  <si>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</si>
  <si>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</si>
  <si>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</si>
  <si>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</si>
  <si>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</si>
  <si>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</si>
  <si>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</si>
  <si>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</si>
  <si>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</si>
  <si>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</si>
  <si>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</si>
  <si>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</si>
  <si>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</si>
  <si>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</si>
  <si>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</si>
  <si>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</si>
  <si>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</si>
  <si>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</si>
  <si>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</si>
  <si>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</si>
  <si>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</si>
  <si>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</si>
  <si>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</si>
  <si>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</si>
  <si>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</si>
  <si>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</si>
  <si>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</si>
  <si>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</si>
  <si>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</si>
  <si>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</si>
  <si>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</si>
  <si>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</si>
  <si>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</si>
  <si>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</si>
  <si>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</si>
  <si>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</si>
  <si>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</si>
  <si>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</si>
  <si>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</si>
  <si>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</si>
  <si>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</si>
  <si>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</si>
  <si>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</si>
  <si>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</si>
  <si>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</si>
  <si>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</si>
  <si>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</si>
  <si>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</si>
  <si>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</si>
  <si>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</si>
  <si>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</si>
  <si>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</si>
  <si>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</si>
  <si>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</si>
  <si>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</si>
  <si>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</si>
  <si>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</si>
  <si>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</si>
  <si>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</si>
  <si>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</si>
  <si>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</si>
  <si>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</si>
  <si>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</si>
  <si>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</si>
  <si>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</si>
  <si>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</si>
  <si>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</si>
  <si>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</si>
  <si>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</si>
  <si>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</si>
  <si>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</si>
  <si>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</si>
  <si>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</si>
  <si>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</si>
  <si>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</si>
  <si>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</si>
  <si>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</si>
  <si>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</si>
  <si>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</si>
  <si>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</si>
  <si>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</si>
  <si>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</si>
  <si>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</si>
  <si>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</si>
  <si>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</si>
  <si>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</si>
  <si>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</si>
  <si>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</si>
  <si>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</si>
  <si>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</si>
  <si>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</si>
  <si>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</si>
  <si>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</si>
  <si>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</si>
  <si>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</si>
  <si>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</si>
  <si>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</si>
  <si>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</si>
  <si>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</si>
  <si>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</si>
  <si>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</si>
  <si>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</si>
  <si>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</si>
  <si>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</si>
  <si>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</si>
  <si>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</si>
  <si>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</si>
  <si>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</si>
  <si>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</si>
  <si>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</si>
  <si>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</si>
  <si>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</si>
  <si>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</si>
  <si>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</si>
  <si>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</si>
  <si>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</si>
  <si>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</si>
  <si>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</si>
  <si>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</si>
  <si>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</si>
  <si>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</si>
  <si>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</si>
  <si>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</si>
  <si>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</si>
  <si>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</si>
  <si>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</si>
  <si>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</si>
  <si>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</si>
  <si>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</si>
  <si>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</si>
  <si>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</si>
  <si>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</si>
  <si>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</si>
  <si>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</si>
  <si>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</si>
  <si>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</si>
  <si>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</si>
  <si>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</si>
  <si>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</si>
  <si>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</si>
  <si>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</si>
  <si>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</si>
  <si>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</si>
  <si>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</si>
  <si>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</si>
  <si>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</si>
  <si>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</si>
  <si>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</si>
  <si>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</si>
  <si>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</si>
  <si>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</si>
  <si>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</si>
  <si>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</si>
  <si>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</si>
  <si>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</si>
  <si>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</si>
  <si>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</si>
  <si>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</si>
  <si>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</si>
  <si>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</si>
  <si>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</si>
  <si>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</si>
  <si>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</si>
  <si>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</si>
  <si>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</si>
  <si>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</si>
  <si>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</si>
  <si>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</si>
  <si>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</si>
  <si>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</si>
  <si>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</si>
  <si>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</si>
  <si>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</si>
  <si>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</si>
  <si>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</si>
  <si>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</si>
  <si>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</si>
  <si>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</si>
  <si>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</si>
  <si>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</si>
  <si>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</si>
  <si>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</si>
  <si>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</si>
  <si>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</si>
  <si>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</si>
  <si>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</si>
  <si>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</si>
  <si>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</si>
  <si>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</si>
  <si>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</si>
  <si>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</si>
  <si>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</si>
  <si>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</si>
  <si>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</si>
  <si>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</si>
  <si>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</si>
  <si>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</si>
  <si>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</si>
  <si>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</si>
  <si>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</si>
  <si>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</si>
  <si>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</si>
  <si>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</si>
  <si>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</si>
  <si>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</si>
  <si>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</si>
  <si>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</si>
  <si>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</si>
  <si>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</si>
  <si>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</si>
  <si>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</si>
  <si>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</si>
  <si>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</si>
  <si>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</si>
  <si>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</si>
  <si>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</si>
  <si>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</si>
  <si>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</si>
  <si>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</si>
  <si>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</si>
  <si>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</si>
  <si>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</si>
  <si>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</si>
  <si>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</si>
  <si>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</si>
  <si>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</si>
  <si>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</si>
  <si>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</si>
  <si>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</si>
  <si>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</si>
  <si>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</si>
  <si>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</si>
  <si>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</si>
  <si>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</si>
  <si>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</si>
  <si>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</si>
  <si>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</si>
  <si>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</si>
  <si>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</si>
  <si>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</si>
  <si>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</si>
  <si>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</si>
  <si>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</si>
  <si>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</si>
  <si>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</si>
  <si>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</si>
  <si>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</si>
  <si>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</si>
  <si>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</si>
  <si>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</si>
  <si>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</si>
  <si>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</si>
  <si>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</si>
  <si>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</si>
  <si>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</si>
  <si>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</si>
  <si>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</si>
  <si>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</si>
  <si>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</si>
  <si>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</si>
  <si>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</si>
  <si>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</si>
  <si>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</si>
  <si>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</si>
  <si>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</si>
  <si>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</si>
  <si>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</si>
  <si>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</si>
  <si>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</si>
  <si>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</si>
  <si>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</si>
  <si>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</si>
  <si>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</si>
  <si>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</si>
  <si>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</si>
  <si>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</si>
  <si>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</si>
  <si>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</si>
  <si>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</si>
  <si>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</si>
  <si>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</si>
  <si>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</si>
  <si>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</si>
  <si>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</si>
  <si>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</si>
  <si>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</si>
  <si>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</si>
  <si>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</si>
  <si>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</si>
  <si>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</si>
  <si>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</si>
  <si>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</si>
  <si>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</si>
  <si>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</si>
  <si>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</si>
  <si>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</si>
  <si>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</si>
  <si>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</si>
  <si>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</si>
  <si>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</si>
  <si>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</si>
  <si>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</si>
  <si>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</si>
  <si>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</si>
  <si>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</si>
  <si>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</si>
  <si>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</si>
  <si>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</si>
  <si>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</si>
  <si>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</si>
  <si>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</si>
  <si>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</si>
  <si>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</si>
  <si>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</si>
  <si>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</si>
  <si>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</si>
  <si>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</si>
  <si>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</si>
  <si>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</si>
  <si>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</si>
  <si>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</si>
  <si>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</si>
  <si>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</si>
  <si>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</si>
  <si>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</si>
  <si>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</si>
  <si>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</si>
  <si>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</si>
  <si>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</si>
  <si>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</si>
  <si>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</si>
  <si>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</si>
  <si>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</si>
  <si>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</si>
  <si>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</si>
  <si>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</si>
  <si>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</si>
  <si>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</si>
  <si>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</si>
  <si>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</si>
  <si>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</si>
  <si>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</si>
  <si>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</si>
  <si>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</si>
  <si>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</si>
  <si>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</si>
  <si>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</si>
  <si>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</si>
  <si>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</si>
  <si>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</si>
  <si>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</si>
  <si>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</si>
  <si>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</si>
  <si>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</si>
  <si>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</si>
  <si>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</si>
  <si>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</si>
  <si>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</si>
  <si>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</si>
  <si>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</si>
  <si>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</si>
  <si>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</si>
  <si>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</si>
  <si>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</si>
  <si>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</si>
  <si>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</si>
  <si>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</si>
  <si>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</si>
  <si>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</si>
  <si>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</si>
  <si>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</si>
  <si>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</si>
  <si>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</si>
  <si>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</si>
  <si>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</si>
  <si>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</si>
  <si>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</si>
  <si>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</si>
  <si>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</si>
  <si>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</si>
  <si>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</si>
  <si>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</si>
  <si>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</si>
  <si>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</si>
  <si>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</si>
  <si>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</si>
  <si>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</si>
  <si>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</si>
  <si>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</si>
  <si>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</si>
  <si>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</si>
  <si>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</si>
  <si>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</si>
  <si>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</si>
  <si>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</si>
  <si>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</si>
  <si>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</si>
  <si>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</si>
  <si>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</si>
  <si>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</si>
  <si>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</si>
  <si>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</si>
  <si>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</si>
  <si>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</si>
  <si>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</si>
  <si>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</si>
  <si>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</si>
  <si>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</si>
  <si>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</si>
  <si>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</si>
  <si>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</si>
  <si>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</si>
  <si>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</si>
  <si>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</si>
  <si>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</si>
  <si>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</si>
  <si>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</si>
  <si>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</si>
  <si>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</si>
  <si>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</si>
  <si>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</si>
  <si>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</si>
  <si>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</si>
  <si>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</si>
  <si>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</si>
  <si>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</si>
  <si>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</si>
  <si>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</si>
  <si>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</si>
  <si>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</si>
  <si>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</si>
  <si>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</si>
  <si>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</si>
  <si>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</si>
  <si>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</si>
  <si>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</si>
  <si>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</si>
  <si>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</si>
  <si>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</si>
  <si>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</si>
  <si>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</si>
  <si>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</si>
  <si>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</si>
  <si>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</si>
  <si>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</si>
  <si>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</si>
  <si>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</si>
  <si>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</si>
  <si>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</si>
  <si>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</si>
  <si>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</si>
  <si>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</si>
  <si>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</si>
  <si>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</si>
  <si>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</si>
  <si>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</si>
  <si>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</si>
  <si>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</si>
  <si>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</si>
  <si>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</si>
  <si>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</si>
  <si>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</si>
  <si>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</si>
  <si>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</si>
  <si>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</si>
  <si>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</si>
  <si>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</si>
  <si>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</si>
  <si>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</si>
  <si>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</si>
  <si>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</si>
  <si>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</si>
  <si>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</si>
  <si>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</si>
  <si>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</si>
  <si>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</si>
  <si>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</si>
  <si>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</si>
  <si>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</si>
  <si>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</si>
  <si>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</si>
  <si>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</si>
  <si>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</si>
  <si>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</si>
  <si>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</si>
  <si>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</si>
  <si>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</si>
  <si>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</si>
  <si>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</si>
  <si>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</si>
  <si>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</si>
  <si>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</si>
  <si>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</si>
  <si>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</si>
  <si>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</si>
  <si>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</si>
  <si>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</si>
  <si>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</si>
  <si>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</si>
  <si>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</si>
  <si>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</si>
  <si>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</si>
  <si>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</si>
  <si>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</si>
  <si>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</si>
  <si>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</si>
  <si>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</si>
  <si>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</si>
  <si>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</si>
  <si>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</si>
  <si>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</si>
  <si>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</si>
  <si>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</si>
  <si>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</si>
  <si>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</si>
  <si>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</si>
  <si>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</si>
  <si>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</si>
  <si>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</si>
  <si>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</si>
  <si>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</si>
  <si>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</si>
  <si>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</si>
  <si>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</si>
  <si>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</si>
  <si>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</si>
  <si>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</si>
  <si>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</si>
  <si>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</si>
  <si>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</si>
  <si>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</si>
  <si>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</si>
  <si>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</si>
  <si>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</si>
  <si>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</si>
  <si>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</si>
  <si>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</si>
  <si>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</si>
  <si>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</si>
  <si>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</si>
  <si>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</si>
  <si>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</si>
  <si>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</si>
  <si>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</si>
  <si>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</si>
  <si>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</si>
  <si>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</si>
  <si>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</si>
  <si>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</si>
  <si>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</si>
  <si>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</si>
  <si>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</si>
  <si>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</si>
  <si>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</si>
  <si>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</si>
  <si>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</si>
  <si>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</si>
  <si>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</si>
  <si>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</si>
  <si>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</si>
  <si>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</si>
  <si>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</si>
  <si>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</si>
  <si>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</si>
  <si>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</si>
  <si>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</si>
  <si>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</si>
  <si>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</si>
  <si>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</si>
  <si>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</si>
  <si>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</si>
  <si>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</si>
  <si>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</si>
  <si>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</si>
  <si>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</si>
  <si>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</si>
  <si>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</si>
  <si>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</si>
  <si>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</si>
  <si>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</si>
  <si>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</si>
  <si>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</si>
  <si>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</si>
  <si>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</si>
  <si>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</si>
  <si>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</si>
  <si>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</si>
  <si>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</si>
  <si>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</si>
  <si>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</si>
  <si>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</si>
  <si>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</si>
  <si>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</si>
  <si>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</si>
  <si>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</si>
  <si>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</si>
  <si>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</si>
  <si>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</si>
  <si>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</si>
  <si>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</si>
  <si>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</si>
  <si>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</si>
  <si>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</si>
  <si>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</si>
  <si>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</si>
  <si>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</si>
  <si>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</si>
  <si>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</si>
  <si>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</si>
  <si>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</si>
  <si>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</si>
  <si>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</si>
  <si>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</si>
  <si>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</si>
  <si>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</si>
  <si>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</si>
  <si>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</si>
  <si>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</si>
  <si>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</si>
  <si>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</si>
  <si>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</si>
  <si>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</si>
  <si>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</si>
  <si>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</si>
  <si>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</si>
  <si>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</si>
  <si>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</si>
  <si>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</si>
  <si>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</si>
  <si>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</si>
  <si>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</si>
  <si>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</si>
  <si>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</si>
  <si>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</si>
  <si>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</si>
  <si>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</si>
  <si>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</si>
  <si>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</si>
  <si>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</si>
  <si>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</si>
  <si>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</si>
  <si>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</si>
  <si>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</si>
  <si>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</si>
  <si>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</si>
  <si>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</si>
  <si>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</si>
  <si>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</si>
  <si>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</si>
  <si>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</si>
  <si>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</si>
  <si>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</si>
  <si>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</si>
  <si>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</si>
  <si>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</si>
  <si>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</si>
  <si>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</si>
  <si>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</si>
  <si>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</si>
  <si>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</si>
  <si>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</si>
  <si>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</si>
  <si>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</si>
  <si>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</si>
  <si>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</si>
  <si>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</si>
  <si>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</si>
  <si>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</si>
  <si>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</si>
  <si>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</si>
  <si>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</si>
  <si>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</si>
  <si>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</si>
  <si>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</si>
  <si>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</si>
  <si>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</si>
  <si>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</si>
  <si>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</si>
  <si>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</si>
  <si>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</si>
  <si>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</si>
  <si>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</si>
  <si>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</si>
  <si>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</si>
  <si>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</si>
  <si>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</si>
  <si>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</si>
  <si>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</si>
  <si>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</si>
  <si>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</si>
  <si>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</si>
  <si>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</si>
  <si>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</si>
  <si>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</si>
  <si>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</si>
  <si>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</si>
  <si>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</si>
  <si>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</si>
  <si>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</si>
  <si>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</si>
  <si>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</si>
  <si>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</si>
  <si>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</si>
  <si>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</si>
  <si>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</si>
  <si>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</si>
  <si>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</si>
  <si>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</si>
  <si>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</si>
  <si>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</si>
  <si>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</si>
  <si>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</si>
  <si>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</si>
  <si>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</si>
  <si>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</si>
  <si>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</si>
  <si>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</si>
  <si>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</si>
  <si>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</si>
  <si>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</si>
  <si>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</si>
  <si>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</si>
  <si>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</si>
  <si>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</si>
  <si>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</si>
  <si>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</si>
  <si>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</si>
  <si>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</si>
  <si>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</si>
  <si>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</si>
  <si>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</si>
  <si>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</si>
  <si>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</si>
  <si>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</si>
  <si>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</si>
  <si>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</si>
  <si>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</si>
  <si>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</si>
  <si>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</si>
  <si>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</si>
  <si>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</si>
  <si>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</si>
  <si>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</si>
  <si>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</si>
  <si>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</si>
  <si>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</si>
  <si>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</si>
  <si>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</si>
  <si>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</si>
  <si>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</si>
  <si>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</si>
  <si>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</si>
  <si>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</si>
  <si>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</si>
  <si>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</si>
  <si>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</si>
  <si>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</si>
  <si>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</si>
  <si>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</si>
  <si>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</si>
  <si>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</si>
  <si>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</si>
  <si>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</si>
  <si>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</si>
  <si>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</si>
  <si>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</si>
  <si>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</si>
  <si>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</si>
  <si>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</si>
  <si>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</si>
  <si>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</si>
  <si>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</si>
  <si>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</si>
  <si>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</si>
  <si>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</si>
  <si>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</si>
  <si>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</si>
  <si>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</si>
  <si>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</si>
  <si>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</si>
  <si>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</si>
  <si>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</si>
  <si>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</si>
  <si>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</si>
  <si>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</si>
  <si>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</si>
  <si>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</si>
  <si>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</si>
  <si>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</si>
  <si>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</si>
  <si>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</si>
  <si>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</si>
  <si>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</si>
  <si>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</si>
  <si>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</si>
  <si>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</si>
  <si>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</si>
  <si>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</si>
  <si>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</si>
  <si>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</si>
  <si>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</si>
  <si>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</si>
  <si>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</si>
  <si>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</si>
  <si>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</si>
  <si>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</si>
  <si>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</si>
  <si>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</si>
  <si>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</si>
  <si>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</si>
  <si>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</si>
  <si>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</si>
  <si>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</si>
  <si>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</si>
  <si>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</si>
  <si>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</si>
  <si>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</si>
  <si>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</si>
  <si>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</si>
  <si>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</si>
  <si>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</si>
  <si>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</si>
  <si>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</si>
  <si>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</si>
  <si>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</si>
  <si>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</si>
  <si>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</si>
  <si>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</si>
  <si>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</si>
  <si>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</si>
  <si>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</si>
  <si>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</si>
  <si>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</si>
  <si>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</si>
  <si>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</si>
  <si>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</si>
  <si>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</si>
  <si>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</si>
  <si>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</si>
  <si>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</si>
  <si>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</si>
  <si>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</si>
  <si>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</si>
  <si>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</si>
  <si>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</si>
  <si>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</si>
  <si>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</si>
  <si>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</si>
  <si>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</si>
  <si>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</si>
  <si>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</si>
  <si>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</si>
  <si>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</si>
  <si>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</si>
  <si>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</si>
  <si>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</si>
  <si>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</si>
  <si>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</si>
  <si>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</si>
  <si>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</si>
  <si>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</si>
  <si>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</si>
  <si>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</si>
  <si>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</si>
  <si>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</si>
  <si>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</si>
  <si>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</si>
  <si>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</si>
  <si>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</si>
  <si>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</si>
  <si>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</si>
  <si>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</si>
  <si>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</si>
  <si>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</si>
  <si>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</si>
  <si>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</si>
  <si>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</si>
  <si>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</si>
  <si>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</si>
  <si>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</si>
  <si>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</si>
  <si>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</si>
  <si>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</si>
  <si>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</si>
  <si>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</si>
  <si>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</si>
  <si>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</si>
  <si>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</si>
  <si>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</si>
  <si>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</si>
  <si>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</si>
  <si>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</si>
  <si>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</si>
  <si>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</si>
  <si>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</si>
  <si>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</si>
  <si>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</si>
  <si>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</si>
  <si>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</si>
  <si>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</si>
  <si>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</si>
  <si>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</si>
  <si>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</si>
  <si>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</si>
  <si>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</si>
  <si>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</si>
  <si>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</si>
  <si>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</si>
  <si>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</si>
  <si>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</si>
  <si>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</si>
  <si>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</si>
  <si>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</si>
  <si>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</si>
  <si>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</si>
  <si>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</si>
  <si>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</si>
  <si>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</si>
  <si>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</si>
  <si>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</si>
  <si>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</si>
  <si>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</si>
  <si>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</si>
  <si>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</si>
  <si>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</si>
  <si>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</si>
  <si>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</si>
  <si>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</si>
  <si>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</si>
  <si>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</si>
  <si>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</si>
  <si>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</si>
  <si>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</si>
  <si>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</si>
  <si>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</si>
  <si>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</si>
  <si>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</si>
  <si>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</si>
  <si>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</si>
  <si>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</si>
  <si>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</si>
  <si>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</si>
  <si>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</si>
  <si>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</si>
  <si>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</si>
  <si>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</si>
  <si>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</si>
  <si>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</si>
  <si>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</si>
  <si>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</si>
  <si>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</si>
  <si>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</si>
  <si>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</si>
  <si>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</si>
  <si>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</si>
  <si>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</si>
  <si>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</si>
  <si>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</si>
  <si>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</si>
  <si>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</si>
  <si>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</si>
  <si>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</si>
  <si>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</si>
  <si>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</si>
  <si>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</si>
  <si>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</si>
  <si>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</si>
  <si>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</si>
  <si>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</si>
  <si>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</si>
  <si>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</si>
  <si>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</si>
  <si>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</si>
  <si>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</si>
  <si>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</si>
  <si>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</si>
  <si>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</si>
  <si>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</si>
  <si>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</si>
  <si>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</si>
  <si>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</si>
  <si>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</si>
  <si>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</si>
  <si>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</si>
  <si>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</si>
  <si>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</si>
  <si>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</si>
  <si>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</si>
  <si>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</si>
  <si>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</si>
  <si>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</si>
  <si>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</si>
  <si>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</si>
  <si>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</si>
  <si>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</si>
  <si>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</si>
  <si>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</si>
  <si>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</si>
  <si>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</si>
  <si>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</si>
  <si>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</si>
  <si>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</si>
  <si>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</si>
  <si>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</si>
  <si>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</si>
  <si>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</si>
  <si>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</si>
  <si>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</si>
  <si>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</si>
  <si>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</si>
  <si>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</si>
  <si>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</si>
  <si>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</si>
  <si>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</si>
  <si>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</si>
  <si>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</si>
  <si>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</si>
  <si>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</si>
  <si>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</si>
  <si>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</si>
  <si>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</si>
  <si>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</si>
  <si>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</si>
  <si>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</si>
  <si>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</si>
  <si>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</si>
  <si>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</si>
  <si>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</si>
  <si>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</si>
  <si>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</si>
  <si>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</si>
  <si>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</si>
  <si>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</si>
  <si>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</si>
  <si>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</si>
  <si>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</si>
  <si>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</si>
  <si>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</si>
  <si>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</si>
  <si>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</si>
  <si>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</si>
  <si>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</si>
  <si>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</si>
  <si>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</si>
  <si>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</si>
  <si>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</si>
  <si>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</si>
  <si>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</si>
  <si>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</si>
  <si>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</si>
  <si>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</si>
  <si>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</si>
  <si>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</si>
  <si>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</si>
  <si>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</si>
  <si>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</si>
  <si>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</si>
  <si>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</si>
  <si>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</si>
  <si>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</si>
  <si>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</si>
  <si>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</si>
  <si>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</si>
  <si>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</si>
  <si>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</si>
  <si>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</si>
  <si>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</si>
  <si>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</si>
  <si>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</si>
  <si>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</si>
  <si>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</si>
  <si>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</si>
  <si>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</si>
  <si>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</si>
  <si>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</si>
  <si>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</si>
  <si>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</si>
  <si>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</si>
  <si>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</si>
  <si>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</si>
  <si>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</si>
  <si>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</si>
  <si>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</si>
  <si>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</si>
  <si>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</si>
  <si>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</si>
  <si>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</si>
  <si>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</si>
  <si>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</si>
  <si>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</si>
  <si>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</si>
  <si>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</si>
  <si>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</si>
  <si>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</si>
  <si>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</si>
  <si>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</si>
  <si>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</si>
  <si>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</si>
  <si>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</si>
  <si>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</si>
  <si>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</si>
  <si>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</si>
  <si>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</si>
  <si>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</si>
  <si>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</si>
  <si>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</si>
  <si>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</si>
  <si>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</si>
  <si>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</si>
  <si>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</si>
  <si>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</si>
  <si>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</si>
  <si>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</si>
  <si>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</si>
  <si>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</si>
  <si>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</si>
  <si>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</si>
  <si>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</si>
  <si>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</si>
  <si>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</si>
  <si>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</si>
  <si>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</si>
  <si>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</si>
  <si>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</si>
  <si>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</si>
  <si>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</si>
  <si>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</si>
  <si>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</si>
  <si>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</si>
  <si>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</si>
  <si>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</si>
  <si>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</si>
  <si>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</si>
  <si>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</si>
  <si>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</si>
  <si>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</si>
  <si>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</si>
  <si>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</si>
  <si>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</si>
  <si>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</si>
  <si>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</si>
  <si>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</si>
  <si>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</si>
  <si>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</si>
  <si>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</si>
  <si>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</si>
  <si>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</si>
  <si>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</si>
  <si>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</si>
  <si>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</si>
  <si>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</si>
  <si>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</si>
  <si>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</si>
  <si>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</si>
  <si>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</si>
  <si>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</si>
  <si>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</si>
  <si>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</si>
  <si>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</si>
  <si>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</si>
  <si>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</si>
  <si>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</si>
  <si>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</si>
  <si>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</si>
  <si>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</si>
  <si>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</si>
  <si>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</si>
  <si>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</si>
  <si>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</si>
  <si>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</si>
  <si>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</si>
  <si>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</si>
  <si>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</si>
  <si>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</si>
  <si>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</si>
  <si>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</si>
  <si>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</si>
  <si>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</si>
  <si>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</si>
  <si>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</si>
  <si>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</si>
  <si>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</si>
  <si>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</si>
  <si>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</si>
  <si>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</si>
  <si>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</si>
  <si>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</si>
  <si>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</si>
  <si>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</si>
  <si>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</si>
  <si>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</si>
  <si>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</si>
  <si>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</si>
  <si>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</si>
  <si>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</si>
  <si>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</si>
  <si>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</si>
  <si>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</si>
  <si>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</si>
  <si>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</si>
  <si>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</si>
  <si>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</si>
  <si>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</si>
  <si>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</si>
  <si>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</si>
  <si>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</si>
  <si>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</si>
  <si>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</si>
  <si>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</si>
  <si>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</si>
  <si>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</si>
  <si>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</si>
  <si>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</si>
  <si>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</si>
  <si>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</si>
  <si>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</si>
  <si>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</si>
  <si>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</si>
  <si>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</si>
  <si>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</si>
  <si>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</si>
  <si>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</si>
  <si>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</si>
  <si>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</si>
  <si>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</si>
  <si>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</si>
  <si>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</si>
  <si>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</si>
  <si>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</si>
  <si>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</si>
  <si>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</si>
  <si>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</si>
  <si>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</si>
  <si>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</si>
  <si>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</si>
  <si>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</si>
  <si>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</si>
  <si>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</si>
  <si>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</si>
  <si>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</si>
  <si>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</si>
  <si>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</si>
  <si>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</si>
  <si>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</si>
  <si>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</si>
  <si>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</si>
  <si>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</si>
  <si>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</si>
  <si>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</si>
  <si>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</si>
  <si>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</si>
  <si>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</si>
  <si>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</si>
  <si>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</si>
  <si>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</si>
  <si>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</si>
  <si>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</si>
  <si>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</si>
  <si>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</si>
  <si>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</si>
  <si>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</si>
  <si>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</si>
  <si>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</si>
  <si>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</si>
  <si>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</si>
  <si>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</si>
  <si>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</si>
  <si>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</si>
  <si>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</si>
  <si>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</si>
  <si>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</si>
  <si>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</si>
  <si>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</si>
  <si>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</si>
  <si>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</si>
  <si>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</si>
  <si>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</si>
  <si>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</si>
  <si>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</si>
  <si>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</si>
  <si>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</si>
  <si>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</si>
  <si>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</si>
  <si>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</si>
  <si>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</si>
  <si>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</si>
  <si>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</si>
  <si>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</si>
  <si>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</si>
  <si>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</si>
  <si>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</si>
  <si>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</si>
  <si>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</si>
  <si>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</si>
  <si>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</si>
  <si>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</si>
  <si>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</si>
  <si>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</si>
  <si>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</si>
  <si>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</si>
  <si>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</si>
  <si>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</si>
  <si>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</si>
  <si>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</si>
  <si>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</si>
  <si>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</si>
  <si>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</si>
  <si>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</si>
  <si>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</si>
  <si>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</si>
  <si>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</si>
  <si>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</si>
  <si>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</si>
  <si>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</si>
  <si>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</si>
  <si>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</si>
  <si>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</si>
  <si>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</si>
  <si>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</si>
  <si>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</si>
  <si>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</si>
  <si>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</si>
  <si>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</si>
  <si>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</si>
  <si>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</si>
  <si>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</si>
  <si>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</si>
  <si>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</si>
  <si>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</si>
  <si>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</si>
  <si>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</si>
  <si>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</si>
  <si>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</si>
  <si>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</si>
  <si>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</si>
  <si>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</si>
  <si>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</si>
  <si>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</si>
  <si>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</si>
  <si>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</si>
  <si>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</si>
  <si>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</si>
  <si>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</si>
  <si>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</si>
  <si>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</si>
  <si>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</si>
  <si>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</si>
  <si>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</si>
  <si>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</si>
  <si>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</si>
  <si>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</si>
  <si>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</si>
  <si>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</si>
  <si>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</si>
  <si>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</si>
  <si>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</si>
  <si>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</si>
  <si>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</si>
  <si>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</si>
  <si>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</si>
  <si>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</si>
  <si>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</si>
  <si>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</si>
  <si>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</si>
  <si>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</si>
  <si>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</si>
  <si>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</si>
  <si>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</si>
  <si>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</si>
  <si>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</si>
  <si>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</si>
  <si>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</si>
  <si>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</si>
  <si>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</si>
  <si>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</si>
  <si>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</si>
  <si>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</si>
  <si>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</si>
  <si>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</si>
  <si>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</si>
  <si>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</si>
  <si>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</si>
  <si>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</si>
  <si>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</si>
  <si>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</si>
  <si>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</si>
  <si>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</si>
  <si>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</si>
  <si>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</si>
  <si>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</si>
  <si>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</si>
  <si>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</si>
  <si>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</si>
  <si>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</si>
  <si>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</si>
  <si>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</si>
  <si>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</si>
  <si>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</si>
  <si>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</si>
  <si>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</si>
  <si>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</si>
  <si>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</si>
  <si>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</si>
  <si>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</si>
  <si>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</si>
  <si>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</si>
  <si>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</si>
  <si>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</si>
  <si>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</si>
  <si>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</si>
  <si>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</si>
  <si>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</si>
  <si>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</si>
  <si>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</si>
  <si>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</si>
  <si>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</si>
  <si>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</si>
  <si>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</si>
  <si>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</si>
  <si>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</si>
  <si>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</si>
  <si>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</si>
  <si>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</si>
  <si>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</si>
  <si>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</si>
  <si>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</si>
  <si>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</si>
  <si>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</si>
  <si>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</si>
  <si>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</si>
  <si>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</si>
  <si>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</si>
  <si>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</si>
  <si>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</si>
  <si>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</si>
  <si>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</si>
  <si>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</si>
  <si>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</si>
  <si>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</si>
  <si>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</si>
  <si>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</si>
  <si>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</si>
  <si>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</si>
  <si>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</si>
  <si>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</si>
  <si>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</si>
  <si>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</si>
  <si>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</si>
  <si>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</si>
  <si>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</si>
  <si>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</si>
  <si>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</si>
  <si>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</si>
  <si>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</si>
  <si>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</si>
  <si>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</si>
  <si>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</si>
  <si>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</si>
  <si>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</si>
  <si>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</si>
  <si>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</si>
  <si>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</si>
  <si>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</si>
  <si>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</si>
  <si>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</si>
  <si>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</si>
  <si>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</si>
  <si>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</si>
  <si>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</si>
  <si>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</si>
  <si>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</si>
  <si>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</si>
  <si>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</si>
  <si>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</si>
  <si>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</si>
  <si>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</si>
  <si>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</si>
  <si>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</si>
  <si>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</si>
  <si>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</si>
  <si>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</si>
  <si>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</si>
  <si>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</si>
  <si>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</si>
  <si>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</si>
  <si>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</si>
  <si>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</si>
  <si>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</si>
  <si>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</si>
  <si>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</si>
  <si>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</si>
  <si>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</si>
  <si>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</si>
  <si>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</si>
  <si>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</si>
  <si>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</si>
  <si>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</si>
  <si>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</si>
  <si>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</si>
  <si>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</si>
  <si>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</si>
  <si>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</si>
  <si>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</si>
  <si>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</si>
  <si>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</si>
  <si>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</si>
  <si>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</si>
  <si>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</si>
  <si>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</si>
  <si>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</si>
  <si>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</si>
  <si>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</si>
  <si>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</si>
  <si>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</si>
  <si>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</si>
  <si>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</si>
  <si>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</si>
  <si>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</si>
  <si>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</si>
  <si>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</si>
  <si>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</si>
  <si>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</si>
  <si>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</si>
  <si>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</si>
  <si>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</si>
  <si>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</si>
  <si>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</si>
  <si>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</si>
  <si>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</si>
  <si>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</si>
  <si>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</si>
  <si>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</si>
  <si>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</si>
  <si>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</si>
  <si>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</si>
  <si>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</si>
  <si>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</si>
  <si>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</si>
  <si>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</si>
  <si>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</si>
  <si>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</si>
  <si>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</si>
  <si>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</si>
  <si>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</si>
  <si>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</si>
  <si>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</si>
  <si>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</si>
  <si>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</si>
  <si>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</si>
  <si>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</si>
  <si>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</si>
  <si>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</si>
  <si>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</si>
  <si>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</si>
  <si>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</si>
  <si>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</si>
  <si>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</si>
  <si>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</si>
  <si>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</si>
  <si>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</si>
  <si>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</si>
  <si>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</si>
  <si>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</si>
  <si>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</si>
  <si>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</si>
  <si>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</si>
  <si>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</si>
  <si>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</si>
  <si>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</si>
  <si>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</si>
  <si>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</si>
  <si>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</si>
  <si>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</si>
  <si>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</si>
  <si>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</si>
  <si>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</si>
  <si>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</si>
  <si>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</si>
  <si>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</si>
  <si>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</si>
  <si>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</si>
  <si>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</si>
  <si>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</si>
  <si>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</si>
  <si>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</si>
  <si>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</si>
  <si>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</si>
  <si>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</si>
  <si>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</si>
  <si>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</si>
  <si>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</si>
  <si>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</si>
  <si>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</si>
  <si>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</si>
  <si>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</si>
  <si>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</si>
  <si>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</si>
  <si>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</si>
  <si>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</si>
  <si>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</si>
  <si>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</si>
  <si>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</si>
  <si>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</si>
  <si>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</si>
  <si>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</si>
  <si>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</si>
  <si>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</si>
  <si>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</si>
  <si>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</si>
  <si>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</si>
  <si>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</si>
  <si>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</si>
  <si>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</si>
  <si>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</si>
  <si>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</si>
  <si>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</si>
  <si>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</si>
  <si>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</si>
  <si>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</si>
  <si>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</si>
  <si>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</si>
  <si>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</si>
  <si>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</si>
  <si>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</si>
  <si>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</si>
  <si>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</si>
  <si>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</si>
  <si>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</si>
  <si>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</si>
  <si>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</si>
  <si>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</si>
  <si>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</si>
  <si>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</si>
  <si>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</si>
  <si>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</si>
  <si>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</si>
  <si>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</si>
  <si>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</si>
  <si>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</si>
  <si>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</si>
  <si>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</si>
  <si>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</si>
  <si>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</si>
  <si>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</si>
  <si>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</si>
  <si>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</si>
  <si>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</si>
  <si>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</si>
  <si>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</si>
  <si>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</si>
  <si>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</si>
  <si>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</si>
  <si>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</si>
  <si>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</si>
  <si>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</si>
  <si>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</si>
  <si>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</si>
  <si>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</si>
  <si>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</si>
  <si>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</si>
  <si>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</si>
  <si>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</si>
  <si>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</si>
  <si>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</si>
  <si>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</si>
  <si>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</si>
  <si>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</si>
  <si>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</si>
  <si>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</si>
  <si>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</si>
  <si>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</si>
  <si>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</si>
  <si>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</si>
  <si>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</si>
  <si>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</si>
  <si>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</si>
  <si>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</si>
  <si>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</si>
  <si>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</si>
  <si>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</si>
  <si>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</si>
  <si>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</si>
  <si>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</si>
  <si>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</si>
  <si>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</si>
  <si>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</si>
  <si>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</si>
  <si>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</si>
  <si>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</si>
  <si>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</si>
  <si>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</si>
  <si>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</si>
  <si>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</si>
  <si>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</si>
  <si>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</si>
  <si>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</si>
  <si>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</si>
  <si>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</si>
  <si>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</si>
  <si>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</si>
  <si>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</si>
  <si>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</si>
  <si>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</si>
  <si>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</si>
  <si>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</si>
  <si>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</si>
  <si>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</si>
  <si>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</si>
  <si>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</si>
  <si>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</si>
  <si>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</si>
  <si>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</si>
  <si>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</si>
  <si>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</si>
  <si>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</si>
  <si>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</si>
  <si>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</si>
  <si>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</si>
  <si>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</si>
  <si>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</si>
  <si>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</si>
  <si>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</si>
  <si>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</si>
  <si>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</si>
  <si>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</si>
  <si>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</si>
  <si>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</si>
  <si>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</si>
  <si>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</si>
  <si>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</si>
  <si>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</si>
  <si>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</si>
  <si>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</si>
  <si>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</si>
  <si>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</si>
  <si>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</si>
  <si>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</si>
  <si>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</si>
  <si>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</si>
  <si>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</si>
  <si>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</si>
  <si>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</si>
  <si>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</si>
  <si>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</si>
  <si>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</si>
  <si>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</si>
  <si>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</si>
  <si>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</si>
  <si>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</si>
  <si>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</si>
  <si>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</si>
  <si>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</si>
  <si>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</si>
  <si>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</si>
  <si>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</si>
  <si>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</si>
  <si>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</si>
  <si>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</si>
  <si>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</si>
  <si>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</si>
  <si>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</si>
  <si>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</si>
  <si>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</si>
  <si>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</si>
  <si>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</si>
  <si>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</si>
  <si>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</si>
  <si>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</si>
  <si>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</si>
  <si>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</si>
  <si>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</si>
  <si>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</si>
  <si>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</si>
  <si>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</si>
  <si>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</si>
  <si>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</si>
  <si>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</si>
  <si>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</si>
  <si>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</si>
  <si>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</si>
  <si>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</si>
  <si>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</si>
  <si>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</si>
  <si>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</si>
  <si>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</si>
  <si>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</si>
  <si>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</si>
  <si>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</si>
  <si>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</si>
  <si>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</si>
  <si>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</si>
  <si>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</si>
  <si>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</si>
  <si>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</si>
  <si>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</si>
  <si>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</si>
  <si>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</si>
  <si>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</si>
  <si>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</si>
  <si>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</si>
  <si>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</si>
  <si>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</si>
  <si>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</si>
  <si>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</si>
  <si>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</si>
  <si>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</si>
  <si>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</si>
  <si>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</si>
  <si>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</si>
  <si>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</si>
  <si>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</si>
  <si>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</si>
  <si>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</si>
  <si>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</si>
  <si>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</si>
  <si>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</si>
  <si>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</si>
  <si>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</si>
  <si>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</si>
  <si>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</si>
  <si>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</si>
  <si>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</si>
  <si>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</si>
  <si>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</si>
  <si>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</si>
  <si>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</si>
  <si>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</si>
  <si>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</si>
  <si>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</si>
  <si>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</si>
  <si>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</si>
  <si>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</si>
  <si>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</si>
  <si>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</si>
  <si>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</si>
  <si>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</si>
  <si>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</si>
  <si>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</si>
  <si>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</si>
  <si>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</si>
  <si>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</si>
  <si>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</si>
  <si>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</si>
  <si>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</si>
  <si>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</si>
  <si>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</si>
  <si>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</si>
  <si>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</si>
  <si>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</si>
  <si>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</si>
  <si>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</si>
  <si>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</si>
  <si>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</si>
  <si>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</si>
  <si>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</si>
  <si>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</si>
  <si>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</si>
  <si>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</si>
  <si>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</si>
  <si>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</si>
  <si>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</si>
  <si>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</si>
  <si>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</si>
  <si>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</si>
  <si>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</si>
  <si>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</si>
  <si>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</si>
  <si>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</si>
  <si>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</si>
  <si>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</si>
  <si>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</si>
  <si>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</si>
  <si>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</si>
  <si>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</si>
  <si>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</si>
  <si>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</si>
  <si>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</si>
  <si>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</si>
  <si>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</si>
  <si>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</si>
  <si>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</si>
  <si>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</si>
  <si>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</si>
  <si>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</si>
  <si>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</si>
  <si>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</si>
  <si>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</si>
  <si>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</si>
  <si>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</si>
  <si>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</si>
  <si>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</si>
  <si>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</si>
  <si>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</si>
  <si>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</si>
  <si>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</si>
  <si>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</si>
  <si>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</si>
  <si>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</si>
  <si>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</si>
  <si>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</si>
  <si>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</si>
  <si>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</si>
  <si>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</si>
  <si>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</si>
  <si>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</si>
  <si>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</si>
  <si>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</si>
  <si>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</si>
  <si>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</si>
  <si>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</si>
  <si>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</si>
  <si>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</si>
  <si>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</si>
  <si>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</si>
  <si>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</si>
  <si>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</si>
  <si>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</si>
  <si>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</si>
  <si>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</si>
  <si>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</si>
  <si>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</si>
  <si>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</si>
  <si>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</si>
  <si>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</si>
  <si>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</si>
  <si>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</si>
  <si>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</si>
  <si>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</si>
  <si>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</si>
  <si>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</si>
  <si>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</si>
  <si>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</si>
  <si>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</si>
  <si>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</si>
  <si>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</si>
  <si>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</si>
  <si>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</si>
  <si>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</si>
  <si>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</si>
  <si>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</si>
  <si>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</si>
  <si>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</si>
  <si>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</si>
  <si>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</si>
  <si>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</si>
  <si>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</si>
  <si>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</si>
  <si>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</si>
  <si>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</si>
  <si>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</si>
  <si>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</si>
  <si>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</si>
  <si>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</si>
  <si>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</si>
  <si>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</si>
  <si>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</si>
  <si>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</si>
  <si>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</si>
  <si>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</si>
  <si>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</si>
  <si>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</si>
  <si>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</si>
  <si>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</si>
  <si>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</si>
  <si>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</si>
  <si>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</si>
  <si>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</si>
  <si>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</si>
  <si>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</si>
  <si>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</si>
  <si>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</si>
  <si>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</si>
  <si>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</si>
  <si>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</si>
  <si>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</si>
  <si>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</si>
  <si>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</si>
  <si>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</si>
  <si>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</si>
  <si>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</si>
  <si>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</si>
  <si>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</si>
  <si>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</si>
  <si>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</si>
  <si>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</si>
  <si>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</si>
  <si>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</si>
  <si>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</si>
  <si>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</si>
  <si>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</si>
  <si>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</si>
  <si>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</si>
  <si>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</si>
  <si>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</si>
  <si>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</si>
  <si>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</si>
  <si>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</si>
  <si>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</si>
  <si>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</si>
  <si>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</si>
  <si>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</si>
  <si>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</si>
  <si>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</si>
  <si>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</si>
  <si>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</si>
  <si>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</si>
  <si>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</si>
  <si>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</si>
  <si>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</si>
  <si>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</si>
  <si>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</si>
  <si>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</si>
  <si>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</si>
  <si>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</si>
  <si>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</si>
  <si>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</si>
  <si>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</si>
  <si>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</si>
  <si>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</si>
  <si>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</si>
  <si>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</si>
  <si>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</si>
  <si>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</si>
  <si>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</si>
  <si>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</si>
  <si>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</si>
  <si>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</si>
  <si>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</si>
  <si>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</si>
  <si>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</si>
  <si>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</si>
  <si>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</si>
  <si>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</si>
  <si>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</si>
  <si>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</si>
  <si>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</si>
  <si>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</si>
  <si>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</si>
  <si>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</si>
  <si>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</si>
  <si>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</si>
  <si>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</si>
  <si>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</si>
  <si>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</si>
  <si>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</si>
  <si>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</si>
  <si>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</si>
  <si>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</si>
  <si>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</si>
  <si>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</si>
  <si>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</si>
  <si>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</si>
  <si>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</si>
  <si>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</si>
  <si>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</si>
  <si>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</si>
  <si>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</si>
  <si>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</si>
  <si>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</si>
  <si>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</si>
  <si>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</si>
  <si>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</si>
  <si>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</si>
  <si>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</si>
  <si>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</si>
  <si>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</si>
  <si>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</si>
  <si>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</si>
  <si>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</si>
  <si>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</si>
  <si>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</si>
  <si>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</si>
  <si>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</si>
  <si>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</si>
  <si>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</si>
  <si>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</si>
  <si>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</si>
  <si>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</si>
  <si>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</si>
  <si>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</si>
  <si>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</si>
  <si>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</si>
  <si>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</si>
  <si>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</si>
  <si>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</si>
  <si>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</si>
  <si>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</si>
  <si>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</si>
  <si>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</si>
  <si>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</si>
  <si>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</si>
  <si>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</si>
  <si>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</si>
  <si>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</si>
  <si>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</si>
  <si>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</si>
  <si>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</si>
  <si>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</si>
  <si>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</si>
  <si>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</si>
  <si>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</si>
  <si>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</si>
  <si>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</si>
  <si>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</si>
  <si>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</si>
  <si>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</si>
  <si>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</si>
  <si>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</si>
  <si>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</si>
  <si>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</si>
  <si>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</si>
  <si>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</si>
  <si>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</si>
  <si>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</si>
  <si>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</si>
  <si>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</si>
  <si>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</si>
  <si>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</si>
  <si>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</si>
  <si>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</si>
  <si>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</si>
  <si>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</si>
  <si>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</si>
  <si>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</si>
  <si>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</si>
  <si>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</si>
  <si>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</si>
  <si>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</si>
  <si>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</si>
  <si>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</si>
  <si>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</si>
  <si>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</si>
  <si>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</si>
  <si>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</si>
  <si>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</si>
  <si>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</si>
  <si>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</si>
  <si>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</si>
  <si>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</si>
  <si>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</si>
  <si>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</si>
  <si>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</si>
  <si>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</si>
  <si>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</si>
  <si>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</si>
  <si>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</si>
  <si>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</si>
  <si>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</si>
  <si>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</si>
  <si>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</si>
  <si>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</si>
  <si>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</si>
  <si>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</si>
  <si>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</si>
  <si>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</si>
  <si>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</si>
  <si>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</si>
  <si>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</si>
  <si>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</si>
  <si>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</si>
  <si>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</si>
  <si>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</si>
  <si>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</si>
  <si>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</si>
  <si>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</si>
  <si>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</si>
  <si>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</si>
  <si>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</si>
  <si>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</si>
  <si>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</si>
  <si>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</si>
  <si>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</si>
  <si>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</si>
  <si>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</si>
  <si>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</si>
  <si>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</si>
  <si>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</si>
  <si>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</si>
  <si>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</si>
  <si>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</si>
  <si>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</si>
  <si>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</si>
  <si>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</si>
  <si>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</si>
  <si>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</si>
  <si>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</si>
  <si>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</si>
  <si>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</si>
  <si>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</si>
  <si>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</si>
  <si>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</si>
  <si>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</si>
  <si>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</si>
  <si>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</si>
  <si>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</si>
  <si>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</si>
  <si>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</si>
  <si>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</si>
  <si>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</si>
  <si>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</si>
  <si>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</si>
  <si>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</si>
  <si>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</si>
  <si>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</si>
  <si>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</si>
  <si>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</si>
  <si>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</si>
  <si>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</si>
  <si>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</si>
  <si>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</si>
  <si>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</si>
  <si>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</si>
  <si>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</si>
  <si>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</si>
  <si>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</si>
  <si>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</si>
  <si>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</si>
  <si>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</si>
  <si>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</si>
  <si>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</si>
  <si>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</si>
  <si>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</si>
  <si>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</si>
  <si>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</si>
  <si>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</si>
  <si>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</si>
  <si>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</si>
  <si>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</si>
  <si>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</si>
  <si>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</si>
  <si>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</si>
  <si>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</si>
  <si>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</si>
  <si>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</si>
  <si>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</si>
  <si>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</si>
  <si>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</si>
  <si>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</si>
  <si>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</si>
  <si>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</si>
  <si>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</si>
  <si>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</si>
  <si>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</si>
  <si>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</si>
  <si>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</si>
  <si>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</si>
  <si>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</si>
  <si>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</si>
  <si>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</si>
  <si>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</si>
  <si>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</si>
  <si>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</si>
  <si>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</si>
  <si>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</si>
  <si>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</si>
  <si>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</si>
  <si>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</si>
  <si>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</si>
  <si>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</si>
  <si>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</si>
  <si>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</si>
  <si>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</si>
  <si>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</si>
  <si>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</si>
  <si>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</si>
  <si>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</si>
  <si>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</si>
  <si>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</si>
  <si>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</si>
  <si>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</si>
  <si>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</si>
  <si>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</si>
  <si>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</si>
  <si>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</si>
  <si>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</si>
  <si>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</si>
  <si>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</si>
  <si>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</si>
  <si>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</si>
  <si>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</si>
  <si>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</si>
  <si>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</si>
  <si>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</si>
  <si>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</si>
  <si>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</si>
  <si>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</si>
  <si>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</si>
  <si>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</si>
  <si>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</si>
  <si>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</si>
  <si>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</si>
  <si>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</si>
  <si>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</si>
  <si>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</si>
  <si>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</si>
  <si>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</si>
  <si>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</si>
  <si>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</si>
  <si>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</si>
  <si>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</si>
  <si>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</si>
  <si>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</si>
  <si>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</si>
  <si>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</si>
  <si>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</si>
  <si>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</si>
  <si>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</si>
  <si>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</si>
  <si>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</si>
  <si>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</si>
  <si>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</si>
  <si>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</si>
  <si>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</si>
  <si>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</si>
  <si>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</si>
  <si>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</si>
  <si>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</si>
  <si>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</si>
  <si>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</si>
  <si>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</si>
  <si>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</si>
  <si>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</si>
  <si>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</si>
  <si>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</si>
  <si>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</si>
  <si>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</si>
  <si>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</si>
  <si>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</si>
  <si>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</si>
  <si>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</si>
  <si>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</si>
  <si>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</si>
  <si>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</si>
  <si>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</si>
  <si>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</si>
  <si>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</si>
  <si>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</si>
  <si>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</si>
  <si>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</si>
  <si>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</si>
  <si>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</si>
  <si>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</si>
  <si>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</si>
  <si>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</si>
  <si>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</si>
  <si>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</si>
  <si>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</si>
  <si>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</si>
  <si>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</si>
  <si>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</si>
  <si>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</si>
  <si>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</si>
  <si>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</si>
  <si>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</si>
  <si>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</si>
  <si>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</si>
  <si>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</si>
  <si>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</si>
  <si>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</si>
  <si>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</si>
  <si>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</si>
  <si>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</si>
  <si>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</si>
  <si>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</si>
  <si>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</si>
  <si>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</si>
  <si>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</si>
  <si>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</si>
  <si>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</si>
  <si>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</si>
  <si>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</si>
  <si>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</si>
  <si>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</si>
  <si>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</si>
  <si>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</si>
  <si>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</si>
  <si>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</si>
  <si>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</si>
  <si>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</si>
  <si>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</si>
  <si>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</si>
  <si>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</si>
  <si>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</si>
  <si>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</si>
  <si>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</si>
  <si>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</si>
  <si>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</si>
  <si>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</si>
  <si>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</si>
  <si>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</si>
  <si>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</si>
  <si>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</si>
  <si>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</si>
  <si>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</si>
  <si>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</si>
  <si>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</si>
  <si>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</si>
  <si>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</si>
  <si>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</si>
  <si>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</si>
  <si>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</si>
  <si>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</si>
  <si>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</si>
  <si>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</si>
  <si>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</si>
  <si>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</si>
  <si>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</si>
  <si>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</si>
  <si>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</si>
  <si>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</si>
  <si>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</si>
  <si>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</si>
  <si>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</si>
  <si>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</si>
  <si>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</si>
  <si>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</si>
  <si>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</si>
  <si>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</si>
  <si>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</si>
  <si>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</si>
  <si>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</si>
  <si>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</si>
  <si>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</si>
  <si>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</si>
  <si>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</si>
  <si>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</si>
  <si>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</si>
  <si>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</si>
  <si>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</si>
  <si>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</si>
  <si>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</si>
  <si>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</si>
  <si>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</si>
  <si>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</si>
  <si>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</si>
  <si>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</si>
  <si>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</si>
  <si>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</si>
  <si>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</si>
  <si>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</si>
  <si>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</si>
  <si>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</si>
  <si>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</si>
  <si>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</si>
  <si>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</si>
  <si>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</si>
  <si>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</si>
  <si>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</si>
  <si>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</si>
  <si>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</si>
  <si>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</si>
  <si>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</si>
  <si>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</si>
  <si>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</si>
  <si>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</si>
  <si>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</si>
  <si>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</si>
  <si>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</si>
  <si>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</si>
  <si>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</si>
  <si>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</si>
  <si>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</si>
  <si>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</si>
  <si>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</si>
  <si>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</si>
  <si>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</si>
  <si>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</si>
  <si>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</si>
  <si>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</si>
  <si>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</si>
  <si>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</si>
  <si>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</si>
  <si>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</si>
  <si>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</si>
  <si>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</si>
  <si>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</si>
  <si>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</si>
  <si>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</si>
  <si>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</si>
  <si>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</si>
  <si>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</si>
  <si>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</si>
  <si>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</si>
  <si>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</si>
  <si>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</si>
  <si>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</si>
  <si>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</si>
  <si>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</si>
  <si>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</si>
  <si>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</si>
  <si>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</si>
  <si>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</si>
  <si>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</si>
  <si>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</si>
  <si>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</si>
  <si>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</si>
  <si>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</si>
  <si>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</si>
  <si>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</si>
  <si>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</si>
  <si>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</si>
  <si>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</si>
  <si>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</si>
  <si>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</si>
  <si>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</si>
  <si>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</si>
  <si>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</si>
  <si>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</si>
  <si>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</si>
  <si>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</si>
  <si>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</si>
  <si>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</si>
  <si>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</si>
  <si>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</si>
  <si>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</si>
  <si>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</si>
  <si>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</si>
  <si>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</si>
  <si>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</si>
  <si>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</si>
  <si>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</si>
  <si>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</si>
  <si>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</si>
  <si>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</si>
  <si>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</si>
  <si>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</si>
  <si>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</si>
  <si>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</si>
  <si>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</si>
  <si>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</si>
  <si>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</si>
  <si>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</si>
  <si>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</si>
  <si>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</si>
  <si>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</si>
  <si>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</si>
  <si>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</si>
  <si>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</si>
  <si>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</si>
  <si>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</si>
  <si>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</si>
  <si>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</si>
  <si>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</si>
  <si>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</si>
  <si>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</si>
  <si>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</si>
  <si>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</si>
  <si>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</si>
  <si>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</si>
  <si>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</si>
  <si>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</si>
  <si>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</si>
  <si>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</si>
  <si>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</si>
  <si>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</si>
  <si>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</si>
  <si>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</si>
  <si>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</si>
  <si>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</si>
  <si>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</si>
  <si>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</si>
  <si>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</si>
  <si>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</si>
  <si>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</si>
  <si>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</si>
  <si>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</si>
  <si>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</si>
  <si>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</si>
  <si>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</si>
  <si>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</si>
  <si>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</si>
  <si>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</si>
  <si>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</si>
  <si>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</si>
  <si>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</si>
  <si>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</si>
  <si>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</si>
  <si>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</si>
  <si>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</si>
  <si>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</si>
  <si>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</si>
  <si>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</si>
  <si>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</si>
  <si>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</si>
  <si>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</si>
  <si>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</si>
  <si>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</si>
  <si>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</si>
  <si>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</si>
  <si>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</si>
  <si>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</si>
  <si>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</si>
  <si>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</si>
  <si>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</si>
  <si>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</si>
  <si>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</si>
  <si>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</si>
  <si>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</si>
  <si>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</si>
  <si>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</si>
  <si>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</si>
  <si>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</si>
  <si>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</si>
  <si>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</si>
  <si>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</si>
  <si>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</si>
  <si>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</si>
  <si>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</si>
  <si>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</si>
  <si>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</si>
  <si>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</si>
  <si>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</si>
  <si>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</si>
  <si>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</si>
  <si>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</si>
  <si>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</si>
  <si>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</si>
  <si>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</si>
  <si>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</si>
  <si>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</si>
  <si>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</si>
  <si>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</si>
  <si>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</si>
  <si>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</si>
  <si>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</si>
  <si>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</si>
  <si>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</si>
  <si>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</si>
  <si>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</si>
  <si>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</si>
  <si>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</si>
  <si>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</si>
  <si>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</si>
  <si>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</si>
  <si>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</si>
  <si>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</si>
  <si>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</si>
  <si>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</si>
  <si>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</si>
  <si>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</si>
  <si>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</si>
  <si>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</si>
  <si>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</si>
  <si>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</si>
  <si>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</si>
  <si>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</si>
  <si>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</si>
  <si>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</si>
  <si>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</si>
  <si>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</si>
  <si>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</si>
  <si>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</si>
  <si>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</si>
  <si>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</si>
  <si>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</si>
  <si>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</si>
  <si>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</si>
  <si>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</si>
  <si>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</si>
  <si>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</si>
  <si>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</si>
  <si>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</si>
  <si>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</si>
  <si>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</si>
  <si>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</si>
  <si>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</si>
  <si>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</si>
  <si>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</si>
  <si>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</si>
  <si>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</si>
  <si>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</si>
  <si>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</si>
  <si>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</si>
  <si>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</si>
  <si>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</si>
  <si>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</si>
  <si>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</si>
  <si>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</si>
  <si>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</si>
  <si>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</si>
  <si>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</si>
  <si>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</si>
  <si>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</si>
  <si>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</si>
  <si>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</si>
  <si>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</si>
  <si>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</si>
  <si>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</si>
  <si>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</si>
  <si>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</si>
  <si>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</si>
  <si>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</si>
  <si>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</si>
  <si>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</si>
  <si>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</si>
  <si>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</si>
  <si>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</si>
  <si>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</si>
  <si>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</si>
  <si>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</si>
  <si>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</si>
  <si>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</si>
  <si>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</si>
  <si>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</si>
  <si>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</si>
  <si>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</si>
  <si>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</si>
  <si>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</si>
  <si>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</si>
  <si>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</si>
  <si>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</si>
  <si>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</si>
  <si>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</si>
  <si>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</si>
  <si>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</si>
  <si>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</si>
  <si>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</si>
  <si>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</si>
  <si>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</si>
  <si>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</si>
  <si>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</si>
  <si>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</si>
  <si>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</si>
  <si>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</si>
  <si>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</si>
  <si>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</si>
  <si>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</si>
  <si>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</si>
  <si>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</si>
  <si>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</si>
  <si>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</si>
  <si>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</si>
  <si>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</si>
  <si>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</si>
  <si>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</si>
  <si>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</si>
  <si>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</si>
  <si>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</si>
  <si>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</si>
  <si>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</si>
  <si>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</si>
  <si>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</si>
  <si>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</si>
  <si>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</si>
  <si>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</si>
  <si>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</si>
  <si>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</si>
  <si>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</si>
  <si>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</si>
  <si>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</si>
  <si>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</si>
  <si>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</si>
  <si>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</si>
  <si>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</si>
  <si>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</si>
  <si>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</si>
  <si>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</si>
  <si>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</si>
  <si>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</si>
  <si>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</si>
  <si>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</si>
  <si>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</si>
  <si>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</si>
  <si>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</si>
  <si>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</si>
  <si>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</si>
  <si>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</si>
  <si>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</si>
  <si>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</si>
  <si>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</si>
  <si>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</si>
  <si>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</si>
  <si>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</si>
  <si>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</si>
  <si>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</si>
  <si>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</si>
  <si>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</si>
  <si>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</si>
  <si>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</si>
  <si>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</si>
  <si>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</si>
  <si>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</si>
  <si>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</si>
  <si>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</si>
  <si>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</si>
  <si>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</si>
  <si>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</si>
  <si>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</si>
  <si>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</si>
  <si>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</si>
  <si>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</si>
  <si>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</si>
  <si>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</si>
  <si>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</si>
  <si>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</si>
  <si>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</si>
  <si>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</si>
  <si>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</si>
  <si>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</si>
  <si>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</si>
  <si>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</si>
  <si>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</si>
  <si>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</si>
  <si>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</si>
  <si>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</si>
  <si>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</si>
  <si>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</si>
  <si>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</si>
  <si>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</si>
  <si>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</si>
  <si>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</si>
  <si>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</si>
  <si>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</si>
  <si>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</si>
  <si>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</si>
  <si>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</si>
  <si>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</si>
  <si>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</si>
  <si>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</si>
  <si>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</si>
  <si>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</si>
  <si>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</si>
  <si>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</si>
  <si>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</si>
  <si>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</si>
  <si>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</si>
  <si>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</si>
  <si>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</si>
  <si>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</si>
  <si>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</si>
  <si>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</si>
  <si>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</si>
  <si>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</si>
  <si>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</si>
  <si>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</si>
  <si>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</si>
  <si>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</si>
  <si>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</si>
  <si>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</si>
  <si>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</si>
  <si>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</si>
  <si>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</si>
  <si>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</si>
  <si>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</si>
  <si>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</si>
  <si>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</si>
  <si>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</si>
  <si>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</si>
  <si>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</si>
  <si>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</si>
  <si>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</si>
  <si>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</si>
  <si>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</si>
  <si>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</si>
  <si>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</si>
  <si>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</si>
  <si>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</si>
  <si>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</si>
  <si>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</si>
  <si>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</si>
  <si>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</si>
  <si>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</si>
  <si>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</si>
  <si>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</si>
  <si>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</si>
  <si>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</si>
  <si>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</si>
  <si>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</si>
  <si>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</si>
  <si>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</si>
  <si>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</si>
  <si>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</si>
  <si>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</si>
  <si>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</si>
  <si>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</si>
  <si>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</si>
  <si>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</si>
  <si>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</si>
  <si>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</si>
  <si>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</si>
  <si>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</si>
  <si>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</si>
  <si>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</si>
  <si>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</si>
  <si>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</si>
  <si>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</si>
  <si>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</si>
  <si>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</si>
  <si>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</si>
  <si>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</si>
  <si>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</si>
  <si>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</si>
  <si>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</si>
  <si>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</si>
  <si>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</si>
  <si>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</si>
  <si>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</si>
  <si>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</si>
  <si>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</si>
  <si>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</si>
  <si>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</si>
  <si>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</si>
  <si>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</si>
  <si>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</si>
  <si>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</si>
  <si>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</si>
  <si>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</si>
  <si>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</si>
  <si>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</si>
  <si>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</si>
  <si>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</si>
  <si>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</si>
  <si>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</si>
  <si>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</si>
  <si>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</si>
  <si>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</si>
  <si>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</si>
  <si>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</si>
  <si>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</si>
  <si>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</si>
  <si>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</si>
  <si>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</si>
  <si>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</si>
  <si>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</si>
  <si>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</si>
  <si>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</si>
  <si>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</si>
  <si>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</si>
  <si>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</si>
  <si>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</si>
  <si>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</si>
  <si>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</si>
  <si>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</si>
  <si>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</si>
  <si>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</si>
  <si>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</si>
  <si>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</si>
  <si>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</si>
  <si>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</si>
  <si>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</si>
  <si>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</si>
  <si>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</si>
  <si>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</si>
  <si>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</si>
  <si>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</si>
  <si>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</si>
  <si>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</si>
  <si>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</si>
  <si>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</si>
  <si>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</si>
  <si>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</si>
  <si>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</si>
  <si>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</si>
  <si>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</si>
  <si>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</si>
  <si>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</si>
  <si>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</si>
  <si>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</si>
  <si>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</si>
  <si>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</si>
  <si>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</si>
  <si>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</si>
  <si>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</si>
  <si>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</si>
  <si>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</si>
  <si>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</si>
  <si>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</si>
  <si>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</si>
  <si>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</si>
  <si>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</si>
  <si>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</si>
  <si>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</si>
  <si>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</si>
  <si>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</si>
  <si>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</si>
  <si>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</si>
  <si>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</si>
  <si>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</si>
  <si>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</si>
  <si>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</si>
  <si>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</si>
  <si>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</si>
  <si>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</si>
  <si>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</si>
  <si>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</si>
  <si>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</si>
  <si>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</si>
  <si>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</si>
  <si>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</si>
  <si>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</si>
  <si>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</si>
  <si>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</si>
  <si>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</si>
  <si>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</si>
  <si>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</si>
  <si>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</si>
  <si>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</si>
  <si>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</si>
  <si>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</si>
  <si>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</si>
  <si>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</si>
  <si>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</si>
  <si>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</si>
  <si>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</si>
  <si>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</si>
  <si>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</si>
  <si>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</si>
  <si>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</si>
  <si>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</si>
  <si>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</si>
  <si>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</si>
  <si>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</si>
  <si>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</si>
  <si>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</si>
  <si>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</si>
  <si>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</si>
  <si>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</si>
  <si>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</si>
  <si>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</si>
  <si>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</si>
  <si>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</si>
  <si>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</si>
  <si>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</si>
  <si>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</si>
  <si>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</si>
  <si>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</si>
  <si>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</si>
  <si>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</si>
  <si>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</si>
  <si>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</si>
  <si>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</si>
  <si>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</si>
  <si>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</si>
  <si>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</si>
  <si>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</si>
  <si>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</si>
  <si>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</si>
  <si>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</si>
  <si>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</si>
  <si>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</si>
  <si>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</si>
  <si>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</si>
  <si>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</si>
  <si>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</si>
  <si>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</si>
  <si>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</si>
  <si>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</si>
  <si>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</si>
  <si>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</si>
  <si>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</si>
  <si>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</si>
  <si>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</si>
  <si>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</si>
  <si>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</si>
  <si>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</si>
  <si>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</si>
  <si>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</si>
  <si>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</si>
  <si>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</si>
  <si>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</si>
  <si>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</si>
  <si>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</si>
  <si>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</si>
  <si>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</si>
  <si>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</si>
  <si>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</si>
  <si>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</si>
  <si>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</si>
  <si>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</si>
  <si>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</si>
  <si>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</si>
  <si>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</si>
  <si>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</si>
  <si>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</si>
  <si>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</si>
  <si>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</si>
  <si>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</si>
  <si>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</si>
  <si>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</si>
  <si>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</si>
  <si>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</si>
  <si>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</si>
  <si>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</si>
  <si>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</si>
  <si>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</si>
  <si>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</si>
  <si>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</si>
  <si>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</si>
  <si>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</si>
  <si>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</si>
  <si>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</si>
  <si>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</si>
  <si>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</si>
  <si>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</si>
  <si>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</si>
  <si>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</si>
  <si>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</si>
  <si>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</si>
  <si>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</si>
  <si>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</si>
  <si>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</si>
  <si>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</si>
  <si>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</si>
  <si>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</si>
  <si>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</si>
  <si>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</si>
  <si>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</si>
  <si>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</si>
  <si>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</si>
  <si>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</si>
  <si>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</si>
  <si>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</si>
  <si>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</si>
  <si>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</si>
  <si>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</si>
  <si>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</si>
  <si>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</si>
  <si>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</si>
  <si>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</si>
  <si>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</si>
  <si>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</si>
  <si>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</si>
  <si>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</si>
  <si>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</si>
  <si>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</si>
  <si>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</si>
  <si>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</si>
  <si>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</si>
  <si>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</si>
  <si>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</si>
  <si>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</si>
  <si>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</si>
  <si>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</si>
  <si>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</si>
  <si>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</si>
  <si>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</si>
  <si>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</si>
  <si>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</si>
  <si>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</si>
  <si>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</si>
  <si>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</si>
  <si>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</si>
  <si>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</si>
  <si>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</si>
  <si>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</si>
  <si>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</si>
  <si>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</si>
  <si>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</si>
  <si>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</si>
  <si>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</si>
  <si>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</si>
  <si>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</si>
  <si>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</si>
  <si>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</si>
  <si>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</si>
  <si>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</si>
  <si>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</si>
  <si>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</si>
  <si>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</si>
  <si>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</si>
  <si>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</si>
  <si>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</si>
  <si>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</si>
  <si>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</si>
  <si>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</si>
  <si>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</si>
  <si>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</si>
  <si>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</si>
  <si>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</si>
  <si>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</si>
  <si>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</si>
  <si>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</si>
  <si>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</si>
  <si>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</si>
  <si>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</si>
  <si>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</si>
  <si>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</si>
  <si>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</si>
  <si>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</si>
  <si>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</si>
  <si>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</si>
  <si>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</si>
  <si>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</si>
  <si>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</si>
  <si>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</si>
  <si>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</si>
  <si>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</si>
  <si>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</si>
  <si>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</si>
  <si>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</si>
  <si>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</si>
  <si>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</si>
  <si>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</si>
  <si>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</si>
  <si>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</si>
  <si>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</si>
  <si>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</si>
  <si>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</si>
  <si>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</si>
  <si>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</si>
  <si>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</si>
  <si>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</si>
  <si>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</si>
  <si>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</si>
  <si>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</si>
  <si>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</si>
  <si>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</si>
  <si>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</si>
  <si>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</si>
  <si>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</si>
  <si>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</si>
  <si>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</si>
  <si>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</si>
  <si>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</si>
  <si>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</si>
  <si>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</si>
  <si>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</si>
  <si>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</si>
  <si>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</si>
  <si>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</si>
  <si>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</si>
  <si>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</si>
  <si>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</si>
  <si>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</si>
  <si>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</si>
  <si>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</si>
  <si>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</si>
  <si>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</si>
  <si>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</si>
  <si>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</si>
  <si>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</si>
  <si>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</si>
  <si>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</si>
  <si>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</si>
  <si>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</si>
  <si>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</si>
  <si>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</si>
  <si>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</si>
  <si>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</si>
  <si>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</si>
  <si>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</si>
  <si>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</si>
  <si>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</si>
  <si>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</si>
  <si>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</si>
  <si>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</si>
  <si>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</si>
  <si>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</si>
  <si>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</si>
  <si>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</si>
  <si>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</si>
  <si>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</si>
  <si>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</si>
  <si>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</si>
  <si>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</si>
  <si>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</si>
  <si>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</si>
  <si>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</si>
  <si>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</si>
  <si>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</si>
  <si>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</si>
  <si>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</si>
  <si>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</si>
  <si>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</si>
  <si>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</si>
  <si>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</si>
  <si>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</si>
  <si>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</si>
  <si>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</si>
  <si>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</si>
  <si>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</si>
  <si>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</si>
  <si>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</si>
  <si>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</si>
  <si>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</si>
  <si>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</si>
  <si>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</si>
  <si>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</si>
  <si>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</si>
  <si>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</si>
  <si>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</si>
  <si>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</si>
  <si>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</si>
  <si>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</si>
  <si>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</si>
  <si>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</si>
  <si>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</si>
  <si>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</si>
  <si>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</si>
  <si>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</si>
  <si>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</si>
  <si>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</si>
  <si>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</si>
  <si>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</si>
  <si>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</si>
  <si>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</si>
  <si>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</si>
  <si>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</si>
  <si>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</si>
  <si>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</si>
  <si>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</si>
  <si>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</si>
  <si>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</si>
  <si>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</si>
  <si>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</si>
  <si>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</si>
  <si>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</si>
  <si>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</si>
  <si>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</si>
  <si>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</si>
  <si>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</si>
  <si>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</si>
  <si>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</si>
  <si>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</si>
  <si>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</si>
  <si>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</si>
  <si>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</si>
  <si>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</si>
  <si>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</si>
  <si>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</si>
  <si>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</si>
  <si>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</si>
  <si>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</si>
  <si>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</si>
  <si>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</si>
  <si>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</si>
  <si>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</si>
  <si>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</si>
  <si>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</si>
  <si>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</si>
  <si>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</si>
  <si>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</si>
  <si>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</si>
  <si>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</si>
  <si>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</si>
  <si>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</si>
  <si>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</si>
  <si>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</si>
  <si>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</si>
  <si>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</si>
  <si>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</si>
  <si>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</si>
  <si>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</si>
  <si>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</si>
  <si>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</si>
  <si>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</si>
  <si>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</si>
  <si>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</si>
  <si>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</si>
  <si>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</si>
  <si>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</si>
  <si>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</si>
  <si>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</si>
  <si>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</si>
  <si>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</si>
  <si>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</si>
  <si>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</si>
  <si>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</si>
  <si>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</si>
  <si>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</si>
  <si>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</si>
  <si>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</si>
  <si>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</si>
  <si>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</si>
  <si>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</si>
  <si>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</si>
  <si>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</si>
  <si>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</si>
  <si>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</si>
  <si>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</si>
  <si>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</si>
  <si>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</si>
  <si>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</si>
  <si>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</si>
  <si>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</si>
  <si>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</si>
  <si>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</si>
  <si>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</si>
  <si>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</si>
  <si>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</si>
  <si>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</si>
  <si>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</si>
  <si>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</si>
  <si>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</si>
  <si>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</si>
  <si>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</si>
  <si>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</si>
  <si>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</si>
  <si>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</si>
  <si>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</si>
  <si>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</si>
  <si>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</si>
  <si>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</si>
  <si>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</si>
  <si>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</si>
  <si>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</si>
  <si>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</si>
  <si>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</si>
  <si>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</si>
  <si>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</si>
  <si>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</si>
  <si>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</si>
  <si>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</si>
  <si>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</si>
  <si>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</si>
  <si>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</si>
  <si>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</si>
  <si>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</si>
  <si>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</si>
  <si>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</si>
  <si>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</si>
  <si>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</si>
  <si>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</si>
  <si>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</si>
  <si>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</si>
  <si>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</si>
  <si>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</si>
  <si>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</si>
  <si>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</si>
  <si>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</si>
  <si>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</si>
  <si>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</si>
  <si>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</si>
  <si>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</si>
  <si>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</si>
  <si>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</si>
  <si>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</si>
  <si>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</si>
  <si>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</si>
  <si>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</si>
  <si>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</si>
  <si>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</si>
  <si>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</si>
  <si>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</si>
  <si>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</si>
  <si>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</si>
  <si>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</si>
  <si>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</si>
  <si>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</si>
  <si>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</si>
  <si>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</si>
  <si>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</si>
  <si>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</si>
  <si>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</si>
  <si>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</si>
  <si>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</si>
  <si>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</si>
  <si>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</si>
  <si>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</si>
  <si>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</si>
  <si>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</si>
  <si>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</si>
  <si>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</si>
  <si>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</si>
  <si>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</si>
  <si>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</si>
  <si>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</si>
  <si>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</si>
  <si>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</si>
  <si>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</si>
  <si>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</si>
  <si>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</si>
  <si>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</si>
  <si>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</si>
  <si>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</si>
  <si>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</si>
  <si>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</si>
  <si>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</si>
  <si>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</si>
  <si>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</si>
  <si>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</si>
  <si>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</si>
  <si>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</si>
  <si>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</si>
  <si>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</si>
  <si>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</si>
  <si>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</si>
  <si>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</si>
  <si>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</si>
  <si>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</si>
  <si>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</si>
  <si>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</si>
  <si>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</si>
  <si>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</si>
  <si>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</si>
  <si>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</si>
  <si>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</si>
  <si>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</si>
  <si>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</si>
  <si>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</si>
  <si>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</si>
  <si>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</si>
  <si>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</si>
  <si>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</si>
  <si>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</si>
  <si>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</si>
  <si>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</si>
  <si>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</si>
  <si>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</si>
  <si>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</si>
  <si>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</si>
  <si>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</si>
  <si>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</si>
  <si>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</si>
  <si>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</si>
  <si>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</si>
  <si>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</si>
  <si>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</si>
  <si>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</si>
  <si>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</si>
  <si>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</si>
  <si>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</si>
  <si>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</si>
  <si>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</si>
  <si>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</si>
  <si>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</si>
  <si>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</si>
  <si>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</si>
  <si>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</si>
  <si>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</si>
  <si>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</si>
  <si>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</si>
  <si>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</si>
  <si>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</si>
  <si>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</si>
  <si>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</si>
  <si>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</si>
  <si>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</si>
  <si>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</si>
  <si>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</si>
  <si>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</si>
  <si>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</si>
  <si>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</si>
  <si>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</si>
  <si>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</si>
  <si>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</si>
  <si>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</si>
  <si>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</si>
  <si>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</si>
  <si>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</si>
  <si>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</si>
  <si>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</si>
  <si>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</si>
  <si>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</si>
  <si>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</si>
  <si>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</si>
  <si>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</si>
  <si>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</si>
  <si>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</si>
  <si>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</si>
  <si>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</si>
  <si>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</si>
  <si>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</si>
  <si>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</si>
  <si>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</si>
  <si>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</si>
  <si>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</si>
  <si>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</si>
  <si>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</si>
  <si>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</si>
  <si>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</si>
  <si>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</si>
  <si>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</si>
  <si>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</si>
  <si>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</si>
  <si>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</si>
  <si>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</si>
  <si>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</si>
  <si>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</si>
  <si>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</si>
  <si>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</si>
  <si>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</si>
  <si>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</si>
  <si>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</si>
  <si>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</si>
  <si>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</si>
  <si>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</si>
  <si>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</si>
  <si>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</si>
  <si>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</si>
  <si>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</si>
  <si>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</si>
  <si>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</si>
  <si>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</si>
  <si>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</si>
  <si>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</si>
  <si>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</si>
  <si>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</si>
  <si>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</si>
  <si>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</si>
  <si>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</si>
  <si>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</si>
  <si>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</si>
  <si>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</si>
  <si>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</si>
  <si>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</si>
  <si>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</si>
  <si>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</si>
  <si>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</si>
  <si>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</si>
  <si>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</si>
  <si>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</si>
  <si>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</si>
  <si>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</si>
  <si>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</si>
  <si>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</si>
  <si>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</si>
  <si>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</si>
  <si>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</si>
  <si>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</si>
  <si>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</si>
  <si>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</si>
  <si>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</si>
  <si>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</si>
  <si>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</si>
  <si>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</si>
  <si>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</si>
  <si>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</si>
  <si>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</si>
  <si>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</si>
  <si>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</si>
  <si>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</si>
  <si>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</si>
  <si>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</si>
  <si>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</si>
  <si>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</si>
  <si>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</si>
  <si>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</si>
  <si>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</si>
  <si>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</si>
  <si>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</si>
  <si>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</si>
  <si>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</si>
  <si>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</si>
  <si>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</si>
  <si>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</si>
  <si>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</si>
  <si>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</si>
  <si>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</si>
  <si>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</si>
  <si>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</si>
  <si>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</si>
  <si>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</si>
  <si>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</si>
  <si>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</si>
  <si>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</si>
  <si>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</si>
  <si>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</si>
  <si>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</si>
  <si>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</si>
  <si>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</si>
  <si>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</si>
  <si>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</si>
  <si>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</si>
  <si>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</si>
  <si>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</si>
  <si>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</si>
  <si>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</si>
  <si>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</si>
  <si>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</si>
  <si>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</si>
  <si>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</si>
  <si>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</si>
  <si>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</si>
  <si>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</si>
  <si>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</si>
  <si>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</si>
  <si>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</si>
  <si>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</si>
  <si>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</si>
  <si>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</si>
  <si>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</si>
  <si>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</si>
  <si>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</si>
  <si>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</si>
  <si>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</si>
  <si>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</si>
  <si>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</si>
  <si>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</si>
  <si>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</si>
  <si>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</si>
  <si>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</si>
  <si>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</si>
  <si>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</si>
  <si>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</si>
  <si>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</si>
  <si>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</si>
  <si>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</si>
  <si>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</si>
  <si>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</si>
  <si>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</si>
  <si>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</si>
  <si>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</si>
  <si>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</si>
  <si>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</si>
  <si>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</si>
  <si>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</si>
  <si>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</si>
  <si>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</si>
  <si>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</si>
  <si>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</si>
  <si>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</si>
  <si>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</si>
  <si>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</si>
  <si>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</si>
  <si>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</si>
  <si>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</si>
  <si>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</si>
  <si>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</si>
  <si>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</si>
  <si>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</si>
  <si>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</si>
  <si>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</si>
  <si>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</si>
  <si>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</si>
  <si>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</si>
  <si>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</si>
  <si>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</si>
  <si>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</si>
  <si>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</si>
  <si>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</si>
  <si>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</si>
  <si>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</si>
  <si>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</si>
  <si>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</si>
  <si>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</si>
  <si>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</si>
  <si>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</si>
  <si>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</si>
  <si>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</si>
  <si>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</si>
  <si>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</si>
  <si>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</si>
  <si>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</si>
  <si>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</si>
  <si>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</si>
  <si>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</si>
  <si>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</si>
  <si>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</si>
  <si>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</si>
  <si>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</si>
  <si>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</si>
  <si>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</si>
  <si>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</si>
  <si>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</si>
  <si>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</si>
  <si>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</si>
  <si>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</si>
  <si>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</si>
  <si>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</si>
  <si>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</si>
  <si>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</si>
  <si>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</si>
  <si>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</si>
  <si>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</si>
  <si>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</si>
  <si>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</si>
  <si>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</si>
  <si>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</si>
  <si>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</si>
  <si>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</si>
  <si>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</si>
  <si>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</si>
  <si>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</si>
  <si>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</si>
  <si>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</si>
  <si>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</si>
  <si>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</si>
  <si>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</si>
  <si>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</si>
  <si>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</si>
  <si>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</si>
  <si>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</si>
  <si>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</si>
  <si>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</si>
  <si>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</si>
  <si>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</si>
  <si>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</si>
  <si>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</si>
  <si>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</si>
  <si>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</si>
  <si>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</si>
  <si>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</si>
  <si>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</si>
  <si>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</si>
  <si>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</si>
  <si>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</si>
  <si>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</si>
  <si>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</si>
  <si>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</si>
  <si>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</si>
  <si>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</si>
  <si>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</si>
  <si>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</si>
  <si>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</si>
  <si>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</si>
  <si>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</si>
  <si>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</si>
  <si>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</si>
  <si>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</si>
  <si>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</si>
  <si>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</si>
  <si>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</si>
  <si>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</si>
  <si>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</si>
  <si>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</si>
  <si>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</si>
  <si>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</si>
  <si>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</si>
  <si>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</si>
  <si>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</si>
  <si>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</si>
  <si>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</si>
  <si>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</si>
  <si>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</si>
  <si>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</si>
  <si>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</si>
  <si>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</si>
  <si>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</si>
  <si>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</si>
  <si>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</si>
  <si>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</si>
  <si>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</si>
  <si>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</si>
  <si>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</si>
  <si>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</si>
  <si>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</si>
  <si>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</si>
  <si>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</si>
  <si>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</si>
  <si>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</si>
  <si>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</si>
  <si>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</si>
  <si>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</si>
  <si>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</si>
  <si>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</si>
  <si>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</si>
  <si>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</si>
  <si>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</si>
  <si>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</si>
  <si>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</si>
  <si>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</si>
  <si>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</si>
  <si>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</si>
  <si>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</si>
  <si>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</si>
  <si>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</si>
  <si>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</si>
  <si>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</si>
  <si>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</si>
  <si>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</si>
  <si>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</si>
  <si>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</si>
  <si>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</si>
  <si>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</si>
  <si>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</si>
  <si>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</si>
  <si>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</si>
  <si>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</si>
  <si>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</si>
  <si>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</si>
  <si>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</si>
  <si>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</si>
  <si>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</si>
  <si>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</si>
  <si>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</si>
  <si>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</si>
  <si>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</si>
  <si>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</si>
  <si>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</si>
  <si>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</si>
  <si>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</si>
  <si>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</si>
  <si>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</si>
  <si>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</si>
  <si>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</si>
  <si>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</si>
  <si>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</si>
  <si>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</si>
  <si>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</si>
  <si>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</si>
  <si>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</si>
  <si>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</si>
  <si>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</si>
  <si>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</si>
  <si>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</si>
  <si>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</si>
  <si>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</si>
  <si>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</si>
  <si>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</si>
  <si>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</si>
  <si>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</si>
  <si>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</si>
  <si>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</si>
  <si>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</si>
  <si>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</si>
  <si>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</si>
  <si>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</si>
  <si>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</si>
  <si>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</si>
  <si>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</si>
  <si>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</si>
  <si>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</si>
  <si>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</si>
  <si>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</si>
  <si>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</si>
  <si>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</si>
  <si>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</si>
  <si>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</si>
  <si>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</si>
  <si>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</si>
  <si>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</si>
  <si>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</si>
  <si>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</si>
  <si>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</si>
  <si>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</si>
  <si>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</si>
  <si>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</si>
  <si>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</si>
  <si>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</si>
  <si>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</si>
  <si>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</si>
  <si>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</si>
  <si>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</si>
  <si>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</si>
  <si>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</si>
  <si>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</si>
  <si>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</si>
  <si>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</si>
  <si>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</si>
  <si>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</si>
  <si>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</si>
  <si>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</si>
  <si>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</si>
  <si>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</si>
  <si>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</si>
  <si>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</si>
  <si>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</si>
  <si>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</si>
  <si>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</si>
  <si>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</si>
  <si>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</si>
  <si>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</si>
  <si>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</si>
  <si>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</si>
  <si>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</si>
  <si>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</si>
  <si>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</si>
  <si>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</si>
  <si>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</si>
  <si>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</si>
  <si>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</si>
  <si>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</si>
  <si>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</si>
  <si>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</si>
  <si>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</si>
  <si>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</si>
  <si>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</si>
  <si>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</si>
  <si>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</si>
  <si>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</si>
  <si>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</si>
  <si>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</si>
  <si>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</si>
  <si>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</si>
  <si>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</si>
  <si>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</si>
  <si>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</si>
  <si>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</si>
  <si>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</si>
  <si>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</si>
  <si>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</si>
  <si>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</si>
  <si>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</si>
  <si>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</si>
  <si>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</si>
  <si>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</si>
  <si>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</si>
  <si>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</si>
  <si>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</si>
  <si>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</si>
  <si>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</si>
  <si>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</si>
  <si>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</si>
  <si>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</si>
  <si>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</si>
  <si>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</si>
  <si>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</si>
  <si>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</si>
  <si>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</si>
  <si>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</si>
  <si>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</si>
  <si>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</si>
  <si>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</si>
  <si>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</si>
  <si>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</si>
  <si>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</si>
  <si>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</si>
  <si>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</si>
  <si>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</si>
  <si>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</si>
  <si>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</si>
  <si>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</si>
  <si>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</si>
  <si>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</si>
  <si>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</si>
  <si>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</si>
  <si>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</si>
  <si>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</si>
  <si>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</si>
  <si>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</si>
  <si>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</si>
  <si>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</si>
  <si>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</si>
  <si>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</si>
  <si>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</si>
  <si>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</si>
  <si>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</si>
  <si>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</si>
  <si>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</si>
  <si>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</si>
  <si>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</si>
  <si>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</si>
  <si>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</si>
  <si>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</si>
  <si>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</si>
  <si>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</si>
  <si>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</si>
  <si>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</si>
  <si>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</si>
  <si>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</si>
  <si>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</si>
  <si>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</si>
  <si>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</si>
  <si>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</si>
  <si>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</si>
  <si>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</si>
  <si>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</si>
  <si>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</si>
  <si>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</si>
  <si>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</si>
  <si>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</si>
  <si>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</si>
  <si>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</si>
  <si>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</si>
  <si>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</si>
  <si>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</si>
  <si>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</si>
  <si>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</si>
  <si>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</si>
  <si>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</si>
  <si>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</si>
  <si>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</si>
  <si>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</si>
  <si>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</si>
  <si>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</si>
  <si>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</si>
  <si>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</si>
  <si>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</si>
  <si>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</si>
  <si>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</si>
  <si>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</si>
  <si>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</si>
  <si>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</si>
  <si>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</si>
  <si>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</si>
  <si>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</si>
  <si>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</si>
  <si>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</si>
  <si>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</si>
  <si>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</si>
  <si>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</si>
  <si>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</si>
  <si>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</si>
  <si>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</si>
  <si>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</si>
  <si>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</si>
  <si>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</si>
  <si>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</si>
  <si>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</si>
  <si>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</si>
  <si>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</si>
  <si>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</si>
  <si>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</si>
  <si>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</si>
  <si>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</si>
  <si>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</si>
  <si>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</si>
  <si>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</si>
  <si>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</si>
  <si>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</si>
  <si>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</si>
  <si>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</si>
  <si>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</si>
  <si>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</si>
  <si>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</si>
  <si>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</si>
  <si>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</si>
  <si>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</si>
  <si>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</si>
  <si>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</si>
  <si>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</si>
  <si>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</si>
  <si>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</si>
  <si>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</si>
  <si>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</si>
  <si>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</si>
  <si>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</si>
  <si>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</si>
  <si>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</si>
  <si>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</si>
  <si>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</si>
  <si>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</si>
  <si>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</si>
  <si>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</si>
  <si>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</si>
  <si>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</si>
  <si>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</si>
  <si>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</si>
  <si>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</si>
  <si>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</si>
  <si>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</si>
  <si>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</si>
  <si>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</si>
  <si>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</si>
  <si>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</si>
  <si>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</si>
  <si>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</si>
  <si>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</si>
  <si>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</si>
  <si>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</si>
  <si>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</si>
  <si>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</si>
  <si>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</si>
  <si>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</si>
  <si>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</si>
  <si>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</si>
  <si>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</si>
  <si>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</si>
  <si>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</si>
  <si>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</si>
  <si>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</si>
  <si>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</si>
  <si>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</si>
  <si>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</si>
  <si>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</si>
  <si>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</si>
  <si>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</si>
  <si>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</si>
  <si>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</si>
  <si>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</si>
  <si>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</si>
  <si>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</si>
  <si>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</si>
  <si>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</si>
  <si>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</si>
  <si>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</si>
  <si>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</si>
  <si>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</si>
  <si>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</si>
  <si>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</si>
  <si>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</si>
  <si>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</si>
  <si>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</si>
  <si>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</si>
  <si>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</si>
  <si>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</si>
  <si>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</si>
  <si>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</si>
  <si>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</si>
  <si>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</si>
  <si>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</si>
  <si>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</si>
  <si>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</si>
  <si>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</si>
  <si>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</si>
  <si>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</si>
  <si>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</si>
  <si>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</si>
  <si>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</si>
  <si>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</si>
  <si>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</si>
  <si>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</si>
  <si>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</si>
  <si>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</si>
  <si>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</si>
  <si>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</si>
  <si>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</si>
  <si>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</si>
  <si>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</si>
  <si>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</si>
  <si>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</si>
  <si>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</si>
  <si>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</si>
  <si>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</si>
  <si>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</si>
  <si>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</si>
  <si>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</si>
  <si>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</si>
  <si>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</si>
  <si>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</si>
  <si>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</si>
  <si>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</si>
  <si>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</si>
  <si>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</si>
  <si>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</si>
  <si>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</si>
  <si>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</si>
  <si>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</si>
  <si>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</si>
  <si>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</si>
  <si>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</si>
  <si>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</si>
  <si>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</si>
  <si>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</si>
  <si>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</si>
  <si>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</si>
  <si>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</si>
  <si>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</si>
  <si>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</si>
  <si>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</si>
  <si>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</si>
  <si>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</si>
  <si>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</si>
  <si>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</si>
  <si>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</si>
  <si>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</si>
  <si>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</si>
  <si>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</si>
  <si>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</si>
  <si>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</si>
  <si>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</si>
  <si>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</si>
  <si>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</si>
  <si>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</si>
  <si>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</si>
  <si>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</si>
  <si>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</si>
  <si>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</si>
  <si>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</si>
  <si>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</si>
  <si>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</si>
  <si>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</si>
  <si>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</si>
  <si>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</si>
  <si>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</si>
  <si>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</si>
  <si>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</si>
  <si>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</si>
  <si>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</si>
  <si>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</si>
  <si>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</si>
  <si>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</si>
  <si>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</si>
  <si>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</si>
  <si>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</si>
  <si>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</si>
  <si>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</si>
  <si>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</si>
  <si>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</si>
  <si>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</si>
  <si>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</si>
  <si>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</si>
  <si>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</si>
  <si>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</si>
  <si>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</si>
  <si>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</si>
  <si>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</si>
  <si>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</si>
  <si>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</si>
  <si>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</si>
  <si>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</si>
  <si>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</si>
  <si>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</si>
  <si>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</si>
  <si>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</si>
  <si>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</si>
  <si>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</si>
  <si>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</si>
  <si>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</si>
  <si>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</si>
  <si>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</si>
  <si>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</si>
  <si>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</si>
  <si>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</si>
  <si>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</si>
  <si>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</si>
  <si>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</si>
  <si>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</si>
  <si>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</si>
  <si>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</si>
  <si>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</si>
  <si>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</si>
  <si>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</si>
  <si>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</si>
  <si>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</si>
  <si>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</si>
  <si>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</si>
  <si>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</si>
  <si>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</si>
  <si>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</si>
  <si>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</si>
  <si>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</si>
  <si>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</si>
  <si>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</si>
  <si>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</si>
  <si>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</si>
  <si>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</si>
  <si>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</si>
  <si>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</si>
  <si>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</si>
  <si>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</si>
  <si>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</si>
  <si>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</si>
  <si>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</si>
  <si>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</si>
  <si>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</si>
  <si>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</si>
  <si>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</si>
  <si>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</si>
  <si>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</si>
  <si>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</si>
  <si>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</si>
  <si>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</si>
  <si>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</si>
  <si>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</si>
  <si>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</si>
  <si>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</si>
  <si>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</si>
  <si>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</si>
  <si>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</si>
  <si>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</si>
  <si>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</si>
  <si>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</si>
  <si>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</si>
  <si>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</si>
  <si>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</si>
  <si>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</si>
  <si>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</si>
  <si>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</si>
  <si>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</si>
  <si>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</si>
  <si>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</si>
  <si>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</si>
  <si>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</si>
  <si>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</si>
  <si>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</si>
  <si>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</si>
  <si>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</si>
  <si>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</si>
  <si>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</si>
  <si>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</si>
  <si>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</si>
  <si>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</si>
  <si>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</si>
  <si>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</si>
  <si>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</si>
  <si>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</si>
  <si>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</si>
  <si>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</si>
  <si>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</si>
  <si>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</si>
  <si>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</si>
  <si>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</si>
  <si>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</si>
  <si>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</si>
  <si>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</si>
  <si>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</si>
  <si>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</si>
  <si>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</si>
  <si>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</si>
  <si>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</si>
  <si>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</si>
  <si>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</si>
  <si>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</si>
  <si>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</si>
  <si>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</si>
  <si>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</si>
  <si>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</si>
  <si>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</si>
  <si>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</si>
  <si>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</si>
  <si>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</si>
  <si>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</si>
  <si>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</si>
  <si>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</si>
  <si>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</si>
  <si>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</si>
  <si>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</si>
  <si>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</si>
  <si>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</si>
  <si>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</si>
  <si>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</si>
  <si>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</si>
  <si>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</si>
  <si>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</si>
  <si>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</si>
  <si>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</si>
  <si>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</si>
  <si>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</si>
  <si>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</si>
  <si>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</si>
  <si>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</si>
  <si>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</si>
  <si>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</si>
  <si>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</si>
  <si>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</si>
  <si>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</si>
  <si>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</si>
  <si>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</si>
  <si>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</si>
  <si>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</si>
  <si>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</si>
  <si>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</si>
  <si>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</si>
  <si>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</si>
  <si>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</si>
  <si>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</si>
  <si>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</si>
  <si>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</si>
  <si>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</si>
  <si>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</si>
  <si>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</si>
  <si>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</si>
  <si>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</si>
  <si>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</si>
  <si>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</si>
  <si>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</si>
  <si>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</si>
  <si>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</si>
  <si>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</si>
  <si>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</si>
  <si>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</si>
  <si>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</si>
  <si>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</si>
  <si>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</si>
  <si>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</si>
  <si>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</si>
  <si>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</si>
  <si>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</si>
  <si>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</si>
  <si>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</si>
  <si>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</si>
  <si>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</si>
  <si>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</si>
  <si>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</si>
  <si>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</si>
  <si>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</si>
  <si>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</si>
  <si>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</si>
  <si>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</si>
  <si>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</si>
  <si>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</si>
  <si>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</si>
  <si>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</si>
  <si>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</si>
  <si>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</si>
  <si>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</si>
  <si>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</si>
  <si>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</si>
  <si>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</si>
  <si>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</si>
  <si>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</si>
  <si>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</si>
  <si>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</si>
  <si>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</si>
  <si>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</si>
  <si>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</si>
  <si>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</si>
  <si>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</si>
  <si>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</si>
  <si>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</si>
  <si>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</si>
  <si>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</si>
  <si>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</si>
  <si>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</si>
  <si>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</si>
  <si>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</si>
  <si>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</si>
  <si>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</si>
  <si>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</si>
  <si>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</si>
  <si>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</si>
  <si>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</si>
  <si>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</si>
  <si>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</si>
  <si>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</si>
  <si>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</si>
  <si>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</si>
  <si>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</si>
  <si>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</si>
  <si>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</si>
  <si>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</si>
  <si>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</si>
  <si>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</si>
  <si>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</si>
  <si>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</si>
  <si>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</si>
  <si>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</si>
  <si>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</si>
  <si>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</si>
  <si>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</si>
  <si>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</si>
  <si>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</si>
  <si>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</si>
  <si>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</si>
  <si>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</si>
  <si>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</si>
  <si>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</si>
  <si>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</si>
  <si>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</si>
  <si>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</si>
  <si>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</si>
  <si>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</si>
  <si>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</si>
  <si>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</si>
  <si>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</si>
  <si>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</si>
  <si>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</si>
  <si>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</si>
  <si>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</si>
  <si>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</si>
  <si>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</si>
  <si>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</si>
  <si>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</si>
  <si>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</si>
  <si>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</si>
  <si>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</si>
  <si>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</si>
  <si>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</si>
  <si>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</si>
  <si>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</si>
  <si>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</si>
  <si>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</si>
  <si>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</si>
  <si>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</si>
  <si>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</si>
  <si>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</si>
  <si>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</si>
  <si>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</si>
  <si>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</si>
  <si>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</si>
  <si>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</si>
  <si>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</si>
  <si>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</si>
  <si>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</si>
  <si>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</si>
  <si>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</si>
  <si>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</si>
  <si>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</si>
  <si>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</si>
  <si>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</si>
  <si>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</si>
  <si>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</si>
  <si>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</si>
  <si>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</si>
  <si>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</si>
  <si>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</si>
  <si>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</si>
  <si>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</si>
  <si>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</si>
  <si>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</si>
  <si>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</si>
  <si>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</si>
  <si>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</si>
  <si>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</si>
  <si>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</si>
  <si>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</si>
  <si>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</si>
  <si>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</si>
  <si>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</si>
  <si>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</si>
  <si>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</si>
  <si>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</si>
  <si>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</si>
  <si>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</si>
  <si>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</si>
  <si>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</si>
  <si>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</si>
  <si>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</si>
  <si>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</si>
  <si>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</si>
  <si>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</si>
  <si>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</si>
  <si>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</si>
  <si>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</si>
  <si>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</si>
  <si>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</si>
  <si>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</si>
  <si>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</si>
  <si>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</si>
  <si>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</si>
  <si>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</si>
  <si>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</si>
  <si>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</si>
  <si>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</si>
  <si>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</si>
  <si>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</si>
  <si>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</si>
  <si>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</si>
  <si>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</si>
  <si>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</si>
  <si>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</si>
  <si>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</si>
  <si>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</si>
  <si>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</si>
  <si>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</si>
  <si>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</si>
  <si>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</si>
  <si>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</si>
  <si>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</si>
  <si>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</si>
  <si>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</si>
  <si>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</si>
  <si>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</si>
  <si>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</si>
  <si>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</si>
  <si>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</si>
  <si>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</si>
  <si>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</si>
  <si>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</si>
  <si>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</si>
  <si>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</si>
  <si>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</si>
  <si>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</si>
  <si>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</si>
  <si>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</si>
  <si>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</si>
  <si>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</si>
  <si>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</si>
  <si>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</si>
  <si>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</si>
  <si>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</si>
  <si>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</si>
  <si>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</si>
  <si>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</si>
  <si>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</si>
  <si>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</si>
  <si>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</si>
  <si>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</si>
  <si>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</si>
  <si>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</si>
  <si>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</si>
  <si>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</si>
  <si>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</si>
  <si>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</si>
  <si>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</si>
  <si>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</si>
  <si>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</si>
  <si>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</si>
  <si>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</si>
  <si>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</si>
  <si>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</si>
  <si>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</si>
  <si>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</si>
  <si>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</si>
  <si>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</si>
  <si>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</si>
  <si>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</si>
  <si>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</si>
  <si>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</si>
  <si>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</si>
  <si>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</si>
  <si>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</si>
  <si>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</si>
  <si>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</si>
  <si>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</si>
  <si>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</si>
  <si>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</si>
  <si>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</si>
  <si>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</si>
  <si>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</si>
  <si>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</si>
  <si>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</si>
  <si>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</si>
  <si>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</si>
  <si>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</si>
  <si>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</si>
  <si>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</si>
  <si>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</si>
  <si>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</si>
  <si>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</si>
  <si>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</si>
  <si>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</si>
  <si>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</si>
  <si>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</si>
  <si>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</si>
  <si>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</si>
  <si>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</si>
  <si>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</si>
  <si>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</si>
  <si>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</si>
  <si>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</si>
  <si>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</si>
  <si>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</si>
  <si>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</si>
  <si>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</si>
  <si>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</si>
  <si>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</si>
  <si>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</si>
  <si>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</si>
  <si>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</si>
  <si>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</si>
  <si>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</si>
  <si>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</si>
  <si>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</si>
  <si>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</si>
  <si>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</si>
  <si>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</si>
  <si>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</si>
  <si>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</si>
  <si>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</si>
  <si>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</si>
  <si>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</si>
  <si>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</si>
  <si>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</si>
  <si>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</si>
  <si>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</si>
  <si>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</si>
  <si>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</si>
  <si>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</si>
  <si>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</si>
  <si>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</si>
  <si>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</si>
  <si>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</si>
  <si>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</si>
  <si>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</si>
  <si>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</si>
  <si>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</si>
  <si>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</si>
  <si>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</si>
  <si>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</si>
  <si>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</si>
  <si>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</si>
  <si>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</si>
  <si>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</si>
  <si>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</si>
  <si>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</si>
  <si>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</si>
  <si>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</si>
  <si>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</si>
  <si>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</si>
  <si>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</si>
  <si>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</si>
  <si>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</si>
  <si>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</si>
  <si>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</si>
  <si>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</si>
  <si>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</si>
  <si>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</si>
  <si>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</si>
  <si>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</si>
  <si>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</si>
  <si>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</si>
  <si>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</si>
  <si>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</si>
  <si>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</si>
  <si>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</si>
  <si>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</si>
  <si>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</si>
  <si>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</si>
  <si>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</si>
  <si>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</si>
  <si>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</si>
  <si>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</si>
  <si>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</si>
  <si>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</si>
  <si>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</si>
  <si>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</si>
  <si>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</si>
  <si>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</si>
  <si>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</si>
  <si>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</si>
  <si>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</si>
  <si>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</si>
  <si>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</si>
  <si>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</si>
  <si>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</si>
  <si>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</si>
  <si>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</si>
  <si>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</si>
  <si>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</si>
  <si>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</si>
  <si>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</si>
  <si>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</si>
  <si>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</si>
  <si>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</si>
  <si>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</si>
  <si>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</si>
  <si>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</si>
  <si>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</si>
  <si>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</si>
  <si>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</si>
  <si>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</si>
  <si>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</si>
  <si>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</si>
  <si>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</si>
  <si>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</si>
  <si>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</si>
  <si>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</si>
  <si>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</si>
  <si>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</si>
  <si>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</si>
  <si>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</si>
  <si>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</si>
  <si>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</si>
  <si>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</si>
  <si>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</si>
  <si>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</si>
  <si>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</si>
  <si>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</si>
  <si>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</si>
  <si>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</si>
  <si>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</si>
  <si>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</si>
  <si>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</si>
  <si>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</si>
  <si>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</si>
  <si>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</si>
  <si>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</si>
  <si>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</si>
  <si>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</si>
  <si>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</si>
  <si>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</si>
  <si>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</si>
  <si>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</si>
  <si>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</si>
  <si>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</si>
  <si>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</si>
  <si>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</si>
  <si>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</si>
  <si>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</si>
  <si>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</si>
  <si>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</si>
  <si>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</si>
  <si>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</si>
  <si>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</si>
  <si>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</si>
  <si>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</si>
  <si>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</si>
  <si>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</si>
  <si>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</si>
  <si>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</si>
  <si>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</si>
  <si>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</si>
  <si>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</si>
  <si>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</si>
  <si>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</si>
  <si>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</si>
  <si>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</si>
  <si>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</si>
  <si>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</si>
  <si>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</si>
  <si>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</si>
  <si>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</si>
  <si>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</si>
  <si>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</si>
  <si>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</si>
  <si>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</si>
  <si>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</si>
  <si>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</si>
  <si>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</si>
  <si>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</si>
  <si>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</si>
  <si>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</si>
  <si>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</si>
  <si>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</si>
  <si>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</si>
  <si>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</si>
  <si>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</si>
  <si>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</si>
  <si>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</si>
  <si>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</si>
  <si>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</si>
  <si>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</si>
  <si>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</si>
  <si>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</si>
  <si>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</si>
  <si>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</si>
  <si>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</si>
  <si>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</si>
  <si>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</si>
  <si>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</si>
  <si>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</si>
  <si>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</si>
  <si>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</si>
  <si>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</si>
  <si>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</si>
  <si>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</si>
  <si>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</si>
  <si>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</si>
  <si>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</si>
  <si>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</si>
  <si>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</si>
  <si>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</si>
  <si>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</si>
  <si>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</si>
  <si>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</si>
  <si>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</si>
  <si>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</si>
  <si>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</si>
  <si>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</si>
  <si>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</si>
  <si>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</si>
  <si>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</si>
  <si>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</si>
  <si>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</si>
  <si>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</si>
  <si>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</si>
  <si>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</si>
  <si>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</si>
  <si>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</si>
  <si>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</si>
  <si>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</si>
  <si>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</si>
  <si>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</si>
  <si>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</si>
  <si>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</si>
  <si>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</si>
  <si>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</si>
  <si>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</si>
  <si>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</si>
  <si>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</si>
  <si>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</si>
  <si>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</si>
  <si>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</si>
  <si>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</si>
  <si>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</si>
  <si>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</si>
  <si>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</si>
  <si>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</si>
  <si>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</si>
  <si>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</si>
  <si>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</si>
  <si>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</si>
  <si>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</si>
  <si>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</si>
  <si>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</si>
  <si>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</si>
  <si>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</si>
  <si>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</si>
  <si>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</si>
  <si>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</si>
  <si>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</si>
  <si>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</si>
  <si>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</si>
  <si>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</si>
  <si>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</si>
  <si>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</si>
  <si>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</si>
  <si>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</si>
  <si>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</si>
  <si>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</si>
  <si>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</si>
  <si>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</si>
  <si>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</si>
  <si>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</si>
  <si>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</si>
  <si>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</si>
  <si>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</si>
  <si>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</si>
  <si>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</si>
  <si>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</si>
  <si>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</si>
  <si>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</si>
  <si>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</si>
  <si>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</si>
  <si>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</si>
  <si>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</si>
  <si>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</si>
  <si>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</si>
  <si>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</si>
  <si>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</si>
  <si>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</si>
  <si>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</si>
  <si>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</si>
  <si>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</si>
  <si>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</si>
  <si>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</si>
  <si>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</si>
  <si>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</si>
  <si>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</si>
  <si>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</si>
  <si>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</si>
  <si>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</si>
  <si>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</si>
  <si>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</si>
  <si>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</si>
  <si>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</si>
  <si>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</si>
  <si>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</si>
  <si>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</si>
  <si>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</si>
  <si>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</si>
  <si>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</si>
  <si>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</si>
  <si>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</si>
  <si>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</si>
  <si>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</si>
  <si>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</si>
  <si>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</si>
  <si>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</si>
  <si>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</si>
  <si>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</si>
  <si>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</si>
  <si>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</si>
  <si>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</si>
  <si>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</si>
  <si>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</si>
  <si>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</si>
  <si>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</si>
  <si>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</si>
  <si>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</si>
  <si>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</si>
  <si>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</si>
  <si>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</si>
  <si>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</si>
  <si>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</si>
  <si>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</si>
  <si>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</si>
  <si>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</si>
  <si>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</si>
  <si>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</si>
  <si>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</si>
  <si>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</si>
  <si>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</si>
  <si>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</si>
  <si>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</si>
  <si>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</si>
  <si>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</si>
  <si>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</si>
  <si>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</si>
  <si>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</si>
  <si>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</si>
  <si>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</si>
  <si>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</si>
  <si>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</si>
  <si>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</si>
  <si>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</si>
  <si>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</si>
  <si>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</si>
  <si>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</si>
  <si>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</si>
  <si>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</si>
  <si>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</si>
  <si>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</si>
  <si>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</si>
  <si>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</si>
  <si>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</si>
  <si>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</si>
  <si>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</si>
  <si>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</si>
  <si>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</si>
  <si>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</si>
  <si>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</si>
  <si>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</si>
  <si>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</si>
  <si>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</si>
  <si>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</si>
  <si>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</si>
  <si>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</si>
  <si>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</si>
  <si>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</si>
  <si>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</si>
  <si>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</si>
  <si>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</si>
  <si>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</si>
  <si>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</si>
  <si>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</si>
  <si>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</si>
  <si>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</si>
  <si>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</si>
  <si>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</si>
  <si>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</si>
  <si>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</si>
  <si>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</si>
  <si>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</si>
  <si>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</si>
  <si>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</si>
  <si>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</si>
  <si>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</si>
  <si>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</si>
  <si>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</si>
  <si>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</si>
  <si>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</si>
  <si>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</si>
  <si>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</si>
  <si>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</si>
  <si>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</si>
  <si>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</si>
  <si>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</si>
  <si>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</si>
  <si>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</si>
  <si>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</si>
  <si>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</si>
  <si>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</si>
  <si>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</si>
  <si>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</si>
  <si>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</si>
  <si>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</si>
  <si>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</si>
  <si>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</si>
  <si>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</si>
  <si>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</si>
  <si>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</si>
  <si>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</si>
  <si>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</si>
  <si>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</si>
  <si>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</si>
  <si>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</si>
  <si>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</si>
  <si>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</si>
  <si>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</si>
  <si>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</si>
  <si>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</si>
  <si>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</si>
  <si>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</si>
  <si>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</si>
  <si>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</si>
  <si>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</si>
  <si>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</si>
  <si>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</si>
  <si>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</si>
  <si>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</si>
  <si>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</si>
  <si>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</si>
  <si>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</si>
  <si>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</si>
  <si>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</si>
  <si>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</si>
  <si>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</si>
  <si>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</si>
  <si>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</si>
  <si>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</si>
  <si>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</si>
  <si>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</si>
  <si>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</si>
  <si>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</si>
  <si>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</si>
  <si>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</si>
  <si>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</si>
  <si>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</si>
  <si>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</si>
  <si>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</si>
  <si>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</si>
  <si>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</si>
  <si>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</si>
  <si>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</si>
  <si>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</si>
  <si>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</si>
  <si>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</si>
  <si>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</si>
  <si>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</si>
  <si>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</si>
  <si>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</si>
  <si>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</si>
  <si>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</si>
  <si>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</si>
  <si>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</si>
  <si>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</si>
  <si>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</si>
  <si>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</si>
  <si>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</si>
  <si>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</si>
  <si>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</si>
  <si>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</si>
  <si>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</si>
  <si>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</si>
  <si>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</si>
  <si>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</si>
  <si>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</si>
  <si>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</si>
  <si>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</si>
  <si>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</si>
  <si>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</si>
  <si>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</si>
  <si>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</si>
  <si>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</si>
  <si>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</si>
  <si>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</si>
  <si>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</si>
  <si>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</si>
  <si>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</si>
  <si>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</si>
  <si>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</si>
  <si>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</si>
  <si>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</si>
  <si>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</si>
  <si>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</si>
  <si>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</si>
  <si>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</si>
  <si>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</si>
  <si>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</si>
  <si>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</si>
  <si>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</si>
  <si>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</si>
  <si>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</si>
  <si>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</si>
  <si>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</si>
  <si>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</si>
  <si>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</si>
  <si>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</si>
  <si>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</si>
  <si>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</si>
  <si>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</si>
  <si>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</si>
  <si>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</si>
  <si>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</si>
  <si>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</si>
  <si>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</si>
  <si>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</si>
  <si>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</si>
  <si>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</si>
  <si>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</si>
  <si>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</si>
  <si>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</si>
  <si>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</si>
  <si>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</si>
  <si>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</si>
  <si>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</si>
  <si>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</si>
  <si>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</si>
  <si>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</si>
  <si>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</si>
  <si>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</si>
  <si>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</si>
  <si>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</si>
  <si>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</si>
  <si>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</si>
  <si>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</si>
  <si>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</si>
  <si>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</si>
  <si>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</si>
  <si>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</si>
  <si>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</si>
  <si>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</si>
  <si>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</si>
  <si>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</si>
  <si>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</si>
  <si>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</si>
  <si>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</si>
  <si>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</si>
  <si>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</si>
  <si>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</si>
  <si>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</si>
  <si>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</si>
  <si>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</si>
  <si>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</si>
  <si>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</si>
  <si>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</si>
  <si>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</si>
  <si>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</si>
  <si>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</si>
  <si>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</si>
  <si>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</si>
  <si>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</si>
  <si>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</si>
  <si>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</si>
  <si>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</si>
  <si>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</si>
  <si>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</si>
  <si>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</si>
  <si>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</si>
  <si>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</si>
  <si>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</si>
  <si>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</si>
  <si>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</si>
  <si>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</si>
  <si>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</si>
  <si>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</si>
  <si>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</si>
  <si>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</si>
  <si>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</si>
  <si>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</si>
  <si>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</si>
  <si>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</si>
  <si>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</si>
  <si>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</si>
  <si>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</si>
  <si>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</si>
  <si>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</si>
  <si>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</si>
  <si>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</si>
  <si>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</si>
  <si>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</si>
  <si>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</si>
  <si>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</si>
  <si>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</si>
  <si>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</si>
  <si>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</si>
  <si>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</si>
  <si>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</si>
  <si>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</si>
  <si>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</si>
  <si>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</si>
  <si>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</si>
  <si>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</si>
  <si>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</si>
  <si>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</si>
  <si>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</si>
  <si>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</si>
  <si>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</si>
  <si>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</si>
  <si>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</si>
  <si>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</si>
  <si>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</si>
  <si>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</si>
  <si>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</si>
  <si>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</si>
  <si>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</si>
  <si>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</si>
  <si>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</si>
  <si>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</si>
  <si>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</si>
  <si>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</si>
  <si>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</si>
  <si>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</si>
  <si>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</si>
  <si>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</si>
  <si>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</si>
  <si>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</si>
  <si>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</si>
  <si>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</si>
  <si>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</si>
  <si>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</si>
  <si>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</si>
  <si>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</si>
  <si>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</si>
  <si>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</si>
  <si>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</si>
  <si>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</si>
  <si>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</si>
  <si>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</si>
  <si>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</si>
  <si>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</si>
  <si>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</si>
  <si>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</si>
  <si>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</si>
  <si>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</si>
  <si>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</si>
  <si>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</si>
  <si>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</si>
  <si>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</si>
  <si>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</si>
  <si>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</si>
  <si>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</si>
  <si>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</si>
  <si>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</si>
  <si>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</si>
  <si>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</si>
  <si>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</si>
  <si>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</si>
  <si>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</si>
  <si>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</si>
  <si>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</si>
  <si>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</si>
  <si>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</si>
  <si>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</si>
  <si>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</si>
  <si>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</si>
  <si>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</si>
  <si>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</si>
  <si>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</si>
  <si>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</si>
  <si>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</si>
  <si>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</si>
  <si>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</si>
  <si>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</si>
  <si>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</si>
  <si>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</si>
  <si>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</si>
  <si>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</si>
  <si>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</si>
  <si>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</si>
  <si>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</si>
  <si>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</si>
  <si>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</si>
  <si>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</si>
  <si>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</si>
  <si>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</si>
  <si>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</si>
  <si>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</si>
  <si>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</si>
  <si>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</si>
  <si>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</si>
  <si>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</si>
  <si>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</si>
  <si>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</si>
  <si>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</si>
  <si>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</si>
  <si>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</si>
  <si>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</si>
  <si>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</si>
  <si>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</si>
  <si>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</si>
  <si>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</si>
  <si>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</si>
  <si>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</si>
  <si>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</si>
  <si>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</si>
  <si>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</si>
  <si>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</si>
  <si>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</si>
  <si>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</si>
  <si>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</si>
  <si>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</si>
  <si>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</si>
  <si>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</si>
  <si>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</si>
  <si>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</si>
  <si>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</si>
  <si>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</si>
  <si>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</si>
  <si>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</si>
  <si>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</si>
  <si>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</si>
  <si>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</si>
  <si>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</si>
  <si>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</si>
  <si>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</si>
  <si>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</si>
  <si>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</si>
  <si>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</si>
  <si>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</si>
  <si>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</si>
  <si>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</si>
  <si>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</si>
  <si>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</si>
  <si>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</si>
  <si>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</si>
  <si>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</si>
  <si>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</si>
  <si>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</si>
  <si>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</si>
  <si>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</si>
  <si>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</si>
  <si>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</si>
  <si>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</si>
  <si>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</si>
  <si>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</si>
  <si>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</si>
  <si>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</si>
  <si>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</si>
  <si>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</si>
  <si>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</si>
  <si>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</si>
  <si>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</si>
  <si>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</si>
  <si>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</si>
  <si>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</si>
  <si>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</si>
  <si>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</si>
  <si>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</si>
  <si>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</si>
  <si>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</si>
  <si>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</si>
  <si>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</si>
  <si>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</si>
  <si>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</si>
  <si>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</si>
  <si>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</si>
  <si>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</si>
  <si>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</si>
  <si>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</si>
  <si>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</si>
  <si>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</si>
  <si>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</si>
  <si>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</si>
  <si>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</si>
  <si>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</si>
  <si>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</si>
  <si>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</si>
  <si>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</si>
  <si>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</si>
  <si>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</si>
  <si>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</si>
  <si>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</si>
  <si>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</si>
  <si>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</si>
  <si>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</si>
  <si>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</si>
  <si>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</si>
  <si>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</si>
  <si>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</si>
  <si>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</si>
  <si>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</si>
  <si>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</si>
  <si>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</si>
  <si>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</si>
  <si>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</si>
  <si>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</si>
  <si>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</si>
  <si>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</si>
  <si>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</si>
  <si>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</si>
  <si>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</si>
  <si>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</si>
  <si>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</si>
  <si>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</si>
  <si>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</si>
  <si>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</si>
  <si>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</si>
  <si>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</si>
  <si>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</si>
  <si>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</si>
  <si>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</si>
  <si>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</si>
  <si>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</si>
  <si>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</si>
  <si>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</si>
  <si>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</si>
  <si>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</si>
  <si>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</si>
  <si>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</si>
  <si>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</si>
  <si>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</si>
  <si>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</si>
  <si>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</si>
  <si>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</si>
  <si>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</si>
  <si>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</si>
  <si>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</si>
  <si>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</si>
  <si>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</si>
  <si>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</si>
  <si>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</si>
  <si>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</si>
  <si>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</si>
  <si>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</si>
  <si>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</si>
  <si>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</si>
  <si>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</si>
  <si>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</si>
  <si>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</si>
  <si>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</si>
  <si>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</si>
  <si>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</si>
  <si>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</si>
  <si>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</si>
  <si>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</si>
  <si>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</si>
  <si>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</si>
  <si>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</si>
  <si>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</si>
  <si>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</si>
  <si>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</si>
  <si>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</si>
  <si>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</si>
  <si>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</si>
  <si>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</si>
  <si>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</si>
  <si>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</si>
  <si>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</si>
  <si>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</si>
  <si>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</si>
  <si>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</si>
  <si>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</si>
  <si>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</si>
  <si>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</si>
  <si>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</si>
  <si>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</si>
  <si>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</si>
  <si>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</si>
  <si>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</si>
  <si>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</si>
  <si>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</si>
  <si>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</si>
  <si>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</si>
  <si>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</si>
  <si>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</si>
  <si>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</si>
  <si>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</si>
  <si>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</si>
  <si>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</si>
  <si>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</si>
  <si>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</si>
  <si>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</si>
  <si>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</si>
  <si>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</si>
  <si>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</si>
  <si>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</si>
  <si>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</si>
  <si>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</si>
  <si>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</si>
  <si>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</si>
  <si>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</si>
  <si>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</si>
  <si>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</si>
  <si>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</si>
  <si>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</si>
  <si>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</si>
  <si>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</si>
  <si>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</si>
  <si>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</si>
  <si>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</si>
  <si>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</si>
  <si>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</si>
  <si>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</si>
  <si>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</si>
  <si>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</si>
  <si>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</si>
  <si>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</si>
  <si>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</si>
  <si>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</si>
  <si>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</si>
  <si>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</si>
  <si>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</si>
  <si>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</si>
  <si>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</si>
  <si>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</si>
  <si>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</si>
  <si>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</si>
  <si>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</si>
  <si>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</si>
  <si>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</si>
  <si>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</si>
  <si>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</si>
  <si>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</si>
  <si>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</si>
  <si>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</si>
  <si>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</si>
  <si>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</si>
  <si>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</si>
  <si>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</si>
  <si>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</si>
  <si>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</si>
  <si>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</si>
  <si>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</si>
  <si>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</si>
  <si>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</si>
  <si>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</si>
  <si>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</si>
  <si>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</si>
  <si>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</si>
  <si>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</si>
  <si>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</si>
  <si>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</si>
  <si>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</si>
  <si>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</si>
  <si>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</si>
  <si>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</si>
  <si>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</si>
  <si>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</si>
  <si>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</si>
  <si>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</si>
  <si>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</si>
  <si>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</si>
  <si>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</si>
  <si>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</si>
  <si>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</si>
  <si>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</si>
  <si>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</si>
  <si>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</si>
  <si>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</si>
  <si>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</si>
  <si>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</si>
  <si>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</si>
  <si>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</si>
  <si>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</si>
  <si>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</si>
  <si>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</si>
  <si>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</si>
  <si>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</si>
  <si>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</si>
  <si>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</si>
  <si>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</si>
  <si>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</si>
  <si>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</si>
  <si>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</si>
  <si>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</si>
  <si>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</si>
  <si>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</si>
  <si>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</si>
  <si>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</si>
  <si>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</si>
  <si>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</si>
  <si>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</si>
  <si>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</si>
  <si>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</si>
  <si>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</si>
  <si>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</si>
  <si>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</si>
  <si>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</si>
  <si>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</si>
  <si>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</si>
  <si>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</si>
  <si>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</si>
  <si>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</si>
  <si>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</si>
  <si>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</si>
  <si>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</si>
  <si>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</si>
  <si>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</si>
  <si>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</si>
  <si>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</si>
  <si>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</si>
  <si>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</si>
  <si>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</si>
  <si>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</si>
  <si>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</si>
  <si>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</si>
  <si>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</si>
  <si>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</si>
  <si>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</si>
  <si>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</si>
  <si>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</si>
  <si>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</si>
  <si>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</si>
  <si>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</si>
  <si>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</si>
  <si>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</si>
  <si>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</si>
  <si>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</si>
  <si>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</si>
  <si>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</si>
  <si>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</si>
  <si>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</si>
  <si>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</si>
  <si>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</si>
  <si>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</si>
  <si>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</si>
  <si>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</si>
  <si>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</si>
  <si>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</si>
  <si>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</si>
  <si>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</si>
  <si>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</si>
  <si>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</si>
  <si>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</si>
  <si>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</si>
  <si>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</si>
  <si>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</si>
  <si>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</si>
  <si>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</si>
  <si>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</si>
  <si>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</si>
  <si>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</si>
  <si>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</si>
  <si>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</si>
  <si>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</si>
  <si>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</si>
  <si>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</si>
  <si>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</si>
  <si>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</si>
  <si>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</si>
  <si>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</si>
  <si>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</si>
  <si>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</si>
  <si>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</si>
  <si>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</si>
  <si>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</si>
  <si>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</si>
  <si>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</si>
  <si>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</si>
  <si>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</si>
  <si>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</si>
  <si>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</si>
  <si>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</si>
  <si>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</si>
  <si>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</si>
  <si>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</si>
  <si>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</si>
  <si>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</si>
  <si>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</si>
  <si>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</si>
  <si>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</si>
  <si>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</si>
  <si>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</si>
  <si>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</si>
  <si>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</si>
  <si>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</si>
  <si>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</si>
  <si>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</si>
  <si>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</si>
  <si>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</si>
  <si>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</si>
  <si>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</si>
  <si>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</si>
  <si>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</si>
  <si>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</si>
  <si>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</si>
  <si>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</si>
  <si>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</si>
  <si>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</si>
  <si>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</si>
  <si>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</si>
  <si>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</si>
  <si>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</si>
  <si>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</si>
  <si>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</si>
  <si>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</si>
  <si>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</si>
  <si>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</si>
  <si>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</si>
  <si>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</si>
  <si>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</si>
  <si>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</si>
  <si>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</si>
  <si>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</si>
  <si>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</si>
  <si>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</si>
  <si>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</si>
  <si>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</si>
  <si>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</si>
  <si>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</si>
  <si>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</si>
  <si>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</si>
  <si>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</si>
  <si>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</si>
  <si>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</si>
  <si>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</si>
  <si>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</si>
  <si>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</si>
  <si>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</si>
  <si>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</si>
  <si>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</si>
  <si>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</si>
  <si>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</si>
  <si>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</si>
  <si>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</si>
  <si>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</si>
  <si>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</si>
  <si>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</si>
  <si>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</si>
  <si>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</si>
  <si>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</si>
  <si>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</si>
  <si>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</si>
  <si>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</si>
  <si>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</si>
  <si>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</si>
  <si>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</si>
  <si>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</si>
  <si>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</si>
  <si>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</si>
  <si>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</si>
  <si>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</si>
  <si>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</si>
  <si>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</si>
  <si>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</si>
  <si>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</si>
  <si>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</si>
  <si>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</si>
  <si>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</si>
  <si>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</si>
  <si>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</si>
  <si>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</si>
  <si>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</si>
  <si>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</si>
  <si>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</si>
  <si>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</si>
  <si>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</si>
  <si>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</si>
  <si>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</si>
  <si>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</si>
  <si>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</si>
  <si>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</si>
  <si>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</si>
  <si>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</si>
  <si>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</si>
  <si>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</si>
  <si>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</si>
  <si>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</si>
  <si>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</si>
  <si>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</si>
  <si>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</si>
  <si>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</si>
  <si>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</si>
  <si>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</si>
  <si>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</si>
  <si>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</si>
  <si>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</si>
  <si>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</si>
  <si>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</si>
  <si>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</si>
  <si>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</si>
  <si>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</si>
  <si>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</si>
  <si>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</si>
  <si>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</si>
  <si>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</si>
  <si>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</si>
  <si>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</si>
  <si>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</si>
  <si>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</si>
  <si>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</si>
  <si>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</si>
  <si>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</si>
  <si>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</si>
  <si>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</si>
  <si>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</si>
  <si>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</si>
  <si>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</si>
  <si>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</si>
  <si>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</si>
  <si>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</si>
  <si>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</si>
  <si>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</si>
  <si>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</si>
  <si>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</si>
  <si>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</si>
  <si>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</si>
  <si>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</si>
  <si>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</si>
  <si>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</si>
  <si>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</si>
  <si>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</si>
  <si>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</si>
  <si>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</si>
  <si>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</si>
  <si>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</si>
  <si>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</si>
  <si>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</si>
  <si>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</si>
  <si>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</si>
  <si>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</si>
  <si>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</si>
  <si>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</si>
  <si>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</si>
  <si>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</si>
  <si>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</si>
  <si>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</si>
  <si>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</si>
  <si>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</si>
  <si>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</si>
  <si>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</si>
  <si>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</si>
  <si>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</si>
  <si>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</si>
  <si>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</si>
  <si>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</si>
  <si>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</si>
  <si>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</si>
  <si>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</si>
  <si>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</si>
  <si>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</si>
  <si>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</si>
  <si>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</si>
  <si>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</si>
  <si>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</si>
  <si>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</si>
  <si>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</si>
  <si>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</si>
  <si>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</si>
  <si>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</si>
  <si>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</si>
  <si>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</si>
  <si>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</si>
  <si>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</si>
  <si>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</si>
  <si>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</si>
  <si>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</si>
  <si>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</si>
  <si>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</si>
  <si>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</si>
  <si>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</si>
  <si>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</si>
  <si>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</si>
  <si>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</si>
  <si>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</si>
  <si>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</si>
  <si>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</si>
  <si>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</si>
  <si>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</si>
  <si>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</si>
  <si>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</si>
  <si>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</si>
  <si>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</si>
  <si>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</si>
  <si>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</si>
  <si>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</si>
  <si>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</si>
  <si>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</si>
  <si>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</si>
  <si>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</si>
  <si>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</si>
  <si>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</si>
  <si>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</si>
  <si>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</si>
  <si>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</si>
  <si>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</si>
  <si>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</si>
  <si>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</si>
  <si>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</si>
  <si>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</si>
  <si>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</si>
  <si>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</si>
  <si>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</si>
  <si>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</si>
  <si>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</si>
  <si>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</si>
  <si>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</si>
  <si>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</si>
  <si>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</si>
  <si>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</si>
  <si>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</si>
  <si>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</si>
  <si>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</si>
  <si>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</si>
  <si>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</si>
  <si>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</si>
  <si>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</si>
  <si>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</si>
  <si>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</si>
  <si>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</si>
  <si>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</si>
  <si>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</si>
  <si>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</si>
  <si>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</si>
  <si>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</si>
  <si>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</si>
  <si>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</si>
  <si>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</si>
  <si>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</si>
  <si>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</si>
  <si>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</si>
  <si>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</si>
  <si>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</si>
  <si>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</si>
  <si>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</si>
  <si>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</si>
  <si>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</si>
  <si>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</si>
  <si>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</si>
  <si>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</si>
  <si>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</si>
  <si>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</si>
  <si>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</si>
  <si>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</si>
  <si>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</si>
  <si>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</si>
  <si>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</si>
  <si>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</si>
  <si>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</si>
  <si>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</si>
  <si>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</si>
  <si>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</si>
  <si>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</si>
  <si>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</si>
  <si>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</si>
  <si>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</si>
  <si>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</si>
  <si>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</si>
  <si>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</si>
  <si>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</si>
  <si>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</si>
  <si>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</si>
  <si>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</si>
  <si>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</si>
  <si>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</si>
  <si>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</si>
  <si>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</si>
  <si>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</si>
  <si>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</si>
  <si>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</si>
  <si>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</si>
  <si>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</si>
  <si>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</si>
  <si>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</si>
  <si>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</si>
  <si>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</si>
  <si>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</si>
  <si>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</si>
  <si>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</si>
  <si>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</si>
  <si>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</si>
  <si>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</si>
  <si>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</si>
  <si>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</si>
  <si>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</si>
  <si>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</si>
  <si>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</si>
  <si>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</si>
  <si>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</si>
  <si>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</si>
  <si>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</si>
  <si>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</si>
  <si>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</si>
  <si>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</si>
  <si>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</si>
  <si>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</si>
  <si>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</si>
  <si>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</si>
  <si>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</si>
  <si>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</si>
  <si>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</si>
  <si>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</si>
  <si>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</si>
  <si>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</si>
  <si>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</si>
  <si>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</si>
  <si>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</si>
  <si>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</si>
  <si>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</si>
  <si>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</si>
  <si>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</si>
  <si>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</si>
  <si>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</si>
  <si>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</si>
  <si>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</si>
  <si>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</si>
  <si>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</si>
  <si>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</si>
  <si>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</si>
  <si>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</si>
  <si>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</si>
  <si>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</si>
  <si>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</si>
  <si>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</si>
  <si>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</si>
  <si>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</si>
  <si>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</si>
  <si>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</si>
  <si>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</si>
  <si>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</si>
  <si>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</si>
  <si>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</si>
  <si>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</si>
  <si>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</si>
  <si>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</si>
  <si>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</si>
  <si>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</si>
  <si>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</si>
  <si>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</si>
  <si>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</si>
  <si>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</si>
  <si>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</si>
  <si>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</si>
  <si>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</si>
  <si>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</si>
  <si>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</si>
  <si>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</si>
  <si>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</si>
  <si>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</si>
  <si>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</si>
  <si>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</si>
  <si>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</si>
  <si>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</si>
  <si>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</si>
  <si>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</si>
  <si>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</si>
  <si>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</si>
  <si>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</si>
  <si>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</si>
  <si>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</si>
  <si>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</si>
  <si>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</si>
  <si>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</si>
  <si>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</si>
  <si>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</si>
  <si>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</si>
  <si>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</si>
  <si>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</si>
  <si>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</si>
  <si>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</si>
  <si>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</si>
  <si>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</si>
  <si>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</si>
  <si>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</si>
  <si>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</si>
  <si>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</si>
  <si>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</si>
  <si>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</si>
  <si>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</si>
  <si>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</si>
  <si>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</si>
  <si>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</si>
  <si>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</si>
  <si>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</si>
  <si>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</si>
  <si>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</si>
  <si>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</si>
  <si>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</si>
  <si>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</si>
  <si>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</si>
  <si>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</si>
  <si>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</si>
  <si>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</si>
  <si>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</si>
  <si>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</si>
  <si>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</si>
  <si>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</si>
  <si>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</si>
  <si>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</si>
  <si>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</si>
  <si>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</si>
  <si>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</si>
  <si>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</si>
  <si>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</si>
  <si>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</si>
  <si>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</si>
  <si>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</si>
  <si>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</si>
  <si>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</si>
  <si>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</si>
  <si>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</si>
  <si>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</si>
  <si>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</si>
  <si>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</si>
  <si>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</si>
  <si>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</si>
  <si>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</si>
  <si>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</si>
  <si>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</si>
  <si>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</si>
  <si>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</si>
  <si>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</si>
  <si>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</si>
  <si>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</si>
  <si>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</si>
  <si>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</si>
  <si>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</si>
  <si>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</si>
  <si>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</si>
  <si>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</si>
  <si>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</si>
  <si>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</si>
  <si>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</si>
  <si>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</si>
  <si>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</si>
  <si>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</si>
  <si>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</si>
  <si>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</si>
  <si>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</si>
  <si>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</si>
  <si>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</si>
  <si>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</si>
  <si>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</si>
  <si>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</si>
  <si>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</si>
  <si>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</si>
  <si>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</si>
  <si>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</si>
  <si>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</si>
  <si>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</si>
  <si>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</si>
  <si>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</si>
  <si>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</si>
  <si>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</si>
  <si>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</si>
  <si>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</si>
  <si>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</si>
  <si>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</si>
  <si>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</si>
  <si>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</si>
  <si>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</si>
  <si>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</si>
  <si>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</si>
  <si>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</si>
  <si>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</si>
  <si>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</si>
  <si>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</si>
  <si>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</si>
  <si>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</si>
  <si>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</si>
  <si>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</si>
  <si>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</si>
  <si>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</si>
  <si>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</si>
  <si>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</si>
  <si>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</si>
  <si>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</si>
  <si>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</si>
  <si>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</si>
  <si>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</si>
  <si>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</si>
  <si>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</si>
  <si>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</si>
  <si>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</si>
  <si>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</si>
  <si>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</si>
  <si>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</si>
  <si>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</si>
  <si>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</si>
  <si>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</si>
  <si>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</si>
  <si>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</si>
  <si>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</si>
  <si>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</si>
  <si>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</si>
  <si>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</si>
  <si>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</si>
  <si>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</si>
  <si>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</si>
  <si>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</si>
  <si>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</si>
  <si>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</si>
  <si>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</si>
  <si>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</si>
  <si>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</si>
  <si>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</si>
  <si>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</si>
  <si>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</si>
  <si>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</si>
  <si>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</si>
  <si>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</si>
  <si>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</si>
  <si>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</si>
  <si>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</si>
  <si>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</si>
  <si>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</si>
  <si>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</si>
  <si>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</si>
  <si>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</si>
  <si>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</si>
  <si>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</si>
  <si>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</si>
  <si>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</si>
  <si>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</si>
  <si>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</si>
  <si>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</si>
  <si>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</si>
  <si>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</si>
  <si>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</si>
  <si>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</si>
  <si>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</si>
  <si>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</si>
  <si>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</si>
  <si>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</si>
  <si>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</si>
  <si>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</si>
  <si>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</si>
  <si>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</si>
  <si>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</si>
  <si>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</si>
  <si>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</si>
  <si>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</si>
  <si>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</si>
  <si>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</si>
  <si>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</si>
  <si>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</si>
  <si>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</si>
  <si>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</si>
  <si>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</si>
  <si>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</si>
  <si>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</si>
  <si>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</si>
  <si>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</si>
  <si>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</si>
  <si>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</si>
  <si>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</si>
  <si>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</si>
  <si>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</si>
  <si>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</si>
  <si>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</si>
  <si>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</si>
  <si>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</si>
  <si>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</si>
  <si>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</si>
  <si>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</si>
  <si>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</si>
  <si>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</si>
  <si>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</si>
  <si>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</si>
  <si>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</si>
  <si>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</si>
  <si>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</si>
  <si>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</si>
  <si>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</si>
  <si>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</si>
  <si>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</si>
  <si>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</si>
  <si>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</si>
  <si>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</si>
  <si>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</si>
  <si>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</si>
  <si>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</si>
  <si>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</si>
  <si>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</si>
  <si>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</si>
  <si>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</si>
  <si>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</si>
  <si>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</si>
  <si>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</si>
  <si>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</si>
  <si>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</si>
  <si>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</si>
  <si>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</si>
  <si>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</si>
  <si>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</si>
  <si>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</si>
  <si>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</si>
  <si>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</si>
  <si>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</si>
  <si>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</si>
  <si>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</si>
  <si>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</si>
  <si>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</si>
  <si>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</si>
  <si>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</si>
  <si>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</si>
  <si>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</si>
  <si>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</si>
  <si>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</si>
  <si>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</si>
  <si>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</si>
  <si>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</si>
  <si>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</si>
  <si>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</si>
  <si>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</si>
  <si>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</si>
  <si>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</si>
  <si>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</si>
  <si>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</si>
  <si>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</si>
  <si>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</si>
  <si>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</si>
  <si>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</si>
  <si>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</si>
  <si>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</si>
  <si>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</si>
  <si>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</si>
  <si>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</si>
  <si>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</si>
  <si>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</si>
  <si>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</si>
  <si>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</si>
  <si>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</si>
  <si>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</si>
  <si>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</si>
  <si>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</si>
  <si>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</si>
  <si>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</si>
  <si>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</si>
  <si>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</si>
  <si>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</si>
  <si>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</si>
  <si>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</si>
  <si>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</si>
  <si>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</si>
  <si>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</si>
  <si>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</si>
  <si>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</si>
  <si>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</si>
  <si>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</si>
  <si>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</si>
  <si>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</si>
  <si>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</si>
  <si>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</si>
  <si>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</si>
  <si>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</si>
  <si>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</si>
  <si>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</si>
  <si>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</si>
  <si>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</si>
  <si>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</si>
  <si>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</si>
  <si>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</si>
  <si>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</si>
  <si>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</si>
  <si>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</si>
  <si>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</si>
  <si>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</si>
  <si>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</si>
  <si>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</si>
  <si>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</si>
  <si>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</si>
  <si>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</si>
  <si>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</si>
  <si>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</si>
  <si>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</si>
  <si>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</si>
  <si>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</si>
  <si>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</si>
  <si>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</si>
  <si>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</si>
  <si>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</si>
  <si>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</si>
  <si>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</si>
  <si>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</si>
  <si>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</si>
  <si>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</si>
  <si>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</si>
  <si>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</si>
  <si>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</si>
  <si>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</si>
  <si>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</si>
  <si>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</si>
  <si>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</si>
  <si>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</si>
  <si>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</si>
  <si>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</si>
  <si>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</si>
  <si>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</si>
  <si>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</si>
  <si>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</si>
  <si>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</si>
  <si>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</si>
  <si>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</si>
  <si>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</si>
  <si>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</si>
  <si>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</si>
  <si>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</si>
  <si>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</si>
  <si>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</si>
  <si>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</si>
  <si>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</si>
  <si>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</si>
  <si>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</si>
  <si>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</si>
  <si>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</si>
  <si>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</si>
  <si>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</si>
  <si>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</si>
  <si>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</si>
  <si>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</si>
  <si>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</si>
  <si>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</si>
  <si>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</si>
  <si>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</si>
  <si>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</si>
  <si>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</si>
  <si>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</si>
  <si>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</si>
  <si>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</si>
  <si>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</si>
  <si>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</si>
  <si>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</si>
  <si>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</si>
  <si>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</si>
  <si>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</si>
  <si>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</si>
  <si>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</si>
  <si>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</si>
  <si>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</si>
  <si>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</si>
  <si>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</si>
  <si>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</si>
  <si>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</si>
  <si>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</si>
  <si>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</si>
  <si>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</si>
  <si>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</si>
  <si>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</si>
  <si>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</si>
  <si>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</si>
  <si>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</si>
  <si>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</si>
  <si>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</si>
  <si>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</si>
  <si>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</si>
  <si>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</si>
  <si>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</si>
  <si>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</si>
  <si>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</si>
  <si>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</si>
  <si>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</si>
  <si>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</si>
  <si>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</si>
  <si>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</si>
  <si>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</si>
  <si>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</si>
  <si>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</si>
  <si>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</si>
  <si>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</si>
  <si>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</si>
  <si>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</si>
  <si>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</si>
  <si>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</si>
  <si>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</si>
  <si>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</si>
  <si>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</si>
  <si>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</si>
  <si>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</si>
  <si>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</si>
  <si>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</si>
  <si>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</si>
  <si>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</si>
  <si>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</si>
  <si>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</si>
  <si>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</si>
  <si>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</si>
  <si>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</si>
  <si>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</si>
  <si>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</si>
  <si>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</si>
  <si>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</si>
  <si>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</si>
  <si>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</si>
  <si>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</si>
  <si>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</si>
  <si>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</si>
  <si>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</si>
  <si>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</si>
  <si>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</si>
  <si>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</si>
  <si>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</si>
  <si>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</si>
  <si>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</si>
  <si>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</si>
  <si>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</si>
  <si>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</si>
  <si>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</si>
  <si>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</si>
  <si>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</si>
  <si>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</si>
  <si>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</si>
  <si>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</si>
  <si>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</si>
  <si>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</si>
  <si>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</si>
  <si>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</si>
  <si>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</si>
  <si>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</si>
  <si>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</si>
  <si>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</si>
  <si>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</si>
  <si>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</si>
  <si>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</si>
  <si>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</si>
  <si>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</si>
  <si>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</si>
  <si>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</si>
  <si>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</si>
  <si>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</si>
  <si>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</si>
  <si>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</si>
  <si>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</si>
  <si>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</si>
  <si>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</si>
  <si>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</si>
  <si>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</si>
  <si>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</si>
  <si>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</si>
  <si>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</si>
  <si>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</si>
  <si>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</si>
  <si>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</si>
  <si>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</si>
  <si>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</si>
  <si>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</si>
  <si>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</si>
  <si>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</si>
  <si>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</si>
  <si>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</si>
  <si>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</si>
  <si>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</si>
  <si>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</si>
  <si>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</si>
  <si>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</si>
  <si>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</si>
  <si>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</si>
  <si>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</si>
  <si>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</si>
  <si>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</si>
  <si>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</si>
  <si>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</si>
  <si>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</si>
  <si>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</si>
  <si>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</si>
  <si>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</si>
  <si>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</si>
  <si>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</si>
  <si>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</si>
  <si>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</si>
  <si>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</si>
  <si>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</si>
  <si>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</si>
  <si>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</si>
  <si>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</si>
  <si>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</si>
  <si>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</si>
  <si>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</si>
  <si>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</si>
  <si>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</si>
  <si>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</si>
  <si>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</si>
  <si>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</si>
  <si>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</si>
  <si>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</si>
  <si>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</si>
  <si>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</si>
  <si>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</si>
  <si>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</si>
  <si>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</si>
  <si>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</si>
  <si>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</si>
  <si>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</si>
  <si>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</si>
  <si>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</si>
  <si>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</si>
  <si>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</si>
  <si>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</si>
  <si>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</si>
  <si>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</si>
  <si>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</si>
  <si>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</si>
  <si>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</si>
  <si>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</si>
  <si>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</si>
  <si>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</si>
  <si>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</si>
  <si>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</si>
  <si>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</si>
  <si>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</si>
  <si>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</si>
  <si>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</si>
  <si>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</si>
  <si>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</si>
  <si>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</si>
  <si>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</si>
  <si>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</si>
  <si>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</si>
  <si>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</si>
  <si>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</si>
  <si>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</si>
  <si>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</si>
  <si>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</si>
  <si>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</si>
  <si>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</si>
  <si>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</si>
  <si>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</si>
  <si>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</si>
  <si>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</si>
  <si>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</si>
  <si>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</si>
  <si>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</si>
  <si>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</si>
  <si>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</si>
  <si>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</si>
  <si>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</si>
  <si>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</si>
  <si>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</si>
  <si>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</si>
  <si>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</si>
  <si>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</si>
  <si>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</si>
  <si>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</si>
  <si>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</si>
  <si>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</si>
  <si>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</si>
  <si>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</si>
  <si>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</si>
  <si>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</si>
  <si>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</si>
  <si>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</si>
  <si>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</si>
  <si>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</si>
  <si>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</si>
  <si>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</si>
  <si>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</si>
  <si>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</si>
  <si>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</si>
  <si>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</si>
  <si>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</si>
  <si>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</si>
  <si>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</si>
  <si>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</si>
  <si>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</si>
  <si>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</si>
  <si>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</si>
  <si>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</si>
  <si>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</si>
  <si>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</si>
  <si>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</si>
  <si>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</si>
  <si>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</si>
  <si>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</si>
  <si>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</si>
  <si>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</si>
  <si>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</si>
  <si>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</si>
  <si>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</si>
  <si>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</si>
  <si>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</si>
  <si>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</si>
  <si>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</si>
  <si>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</si>
  <si>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</si>
  <si>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</si>
  <si>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</si>
  <si>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</si>
  <si>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</si>
  <si>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</si>
  <si>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</si>
  <si>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</si>
  <si>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</si>
  <si>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</si>
  <si>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</si>
  <si>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</si>
  <si>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</si>
  <si>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</si>
  <si>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</si>
  <si>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</si>
  <si>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</si>
  <si>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</si>
  <si>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</si>
  <si>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</si>
  <si>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</si>
  <si>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</si>
  <si>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</si>
  <si>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</si>
  <si>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</si>
  <si>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</si>
  <si>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</si>
  <si>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</si>
  <si>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</si>
  <si>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</si>
  <si>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</si>
  <si>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</si>
  <si>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</si>
  <si>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</si>
  <si>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</si>
  <si>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</si>
  <si>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</si>
  <si>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</si>
  <si>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</si>
  <si>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</si>
  <si>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</si>
  <si>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</si>
  <si>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</si>
  <si>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</si>
  <si>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</si>
  <si>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</si>
  <si>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</si>
  <si>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</si>
  <si>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</si>
  <si>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</si>
  <si>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</si>
  <si>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</si>
  <si>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</si>
  <si>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</si>
  <si>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</si>
  <si>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</si>
  <si>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</si>
  <si>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</si>
  <si>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</si>
  <si>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</si>
  <si>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</si>
  <si>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</si>
  <si>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</si>
  <si>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</si>
  <si>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</si>
  <si>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</si>
  <si>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</si>
  <si>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</si>
  <si>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</si>
  <si>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</si>
  <si>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</si>
  <si>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</si>
  <si>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</si>
  <si>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</si>
  <si>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</si>
  <si>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</si>
  <si>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</si>
  <si>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</si>
  <si>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</si>
  <si>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</si>
  <si>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</si>
  <si>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</si>
  <si>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</si>
  <si>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</si>
  <si>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</si>
  <si>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</si>
  <si>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</si>
  <si>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</si>
  <si>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</si>
  <si>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</si>
  <si>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</si>
  <si>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</si>
  <si>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</si>
  <si>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</si>
  <si>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</si>
  <si>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</si>
  <si>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</si>
  <si>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</si>
  <si>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</si>
  <si>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</si>
  <si>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</si>
  <si>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</si>
  <si>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</si>
  <si>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</si>
  <si>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</si>
  <si>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</si>
  <si>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</si>
  <si>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</si>
  <si>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</si>
  <si>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</si>
  <si>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</si>
  <si>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</si>
  <si>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</si>
  <si>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</si>
  <si>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</si>
  <si>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</si>
  <si>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</si>
  <si>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</si>
  <si>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</si>
  <si>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</si>
  <si>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</si>
  <si>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</si>
  <si>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</si>
  <si>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</si>
  <si>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</si>
  <si>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</si>
  <si>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</si>
  <si>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</si>
  <si>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</si>
  <si>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</si>
  <si>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</si>
  <si>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</si>
  <si>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</si>
  <si>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</si>
  <si>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</si>
  <si>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</si>
  <si>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</si>
  <si>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</si>
  <si>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</si>
  <si>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</si>
  <si>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</si>
  <si>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</si>
  <si>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</si>
  <si>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</si>
  <si>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</si>
  <si>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</si>
  <si>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</si>
  <si>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</si>
  <si>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</si>
  <si>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</si>
  <si>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</si>
  <si>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</si>
  <si>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</si>
  <si>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</si>
  <si>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</si>
  <si>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</si>
  <si>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</si>
  <si>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</si>
  <si>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</si>
  <si>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</si>
  <si>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</si>
  <si>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</si>
  <si>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</si>
  <si>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</si>
  <si>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</si>
  <si>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</si>
  <si>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</si>
  <si>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</si>
  <si>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</si>
  <si>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</si>
  <si>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</si>
  <si>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</si>
  <si>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</si>
  <si>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</si>
  <si>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</si>
  <si>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</si>
  <si>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</si>
  <si>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</si>
  <si>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</si>
  <si>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</si>
  <si>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</si>
  <si>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</si>
  <si>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</si>
  <si>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</si>
  <si>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</si>
  <si>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</si>
  <si>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</si>
  <si>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</si>
  <si>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</si>
  <si>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</si>
  <si>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</si>
  <si>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</si>
  <si>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</si>
  <si>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</si>
  <si>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</si>
  <si>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</si>
  <si>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</si>
  <si>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</si>
  <si>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</si>
  <si>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</si>
  <si>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</si>
  <si>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</si>
  <si>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</si>
  <si>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</si>
  <si>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</si>
  <si>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</si>
  <si>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</si>
  <si>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</si>
  <si>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</si>
  <si>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</si>
  <si>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</si>
  <si>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</si>
  <si>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</si>
  <si>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</si>
  <si>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</si>
  <si>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</si>
  <si>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</si>
  <si>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</si>
  <si>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</si>
  <si>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</si>
  <si>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</si>
  <si>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</si>
  <si>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</si>
  <si>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</si>
  <si>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</si>
  <si>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</si>
  <si>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</si>
  <si>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</si>
  <si>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</si>
  <si>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</si>
  <si>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</si>
  <si>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</si>
  <si>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</si>
  <si>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</si>
  <si>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</si>
  <si>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</si>
  <si>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</si>
  <si>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</si>
  <si>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</si>
  <si>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</si>
  <si>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</si>
  <si>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</si>
  <si>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</si>
  <si>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</si>
  <si>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</si>
  <si>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</si>
  <si>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</si>
  <si>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</si>
  <si>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</si>
  <si>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</si>
  <si>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</si>
  <si>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</si>
  <si>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</si>
  <si>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</si>
  <si>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</si>
  <si>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</si>
  <si>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</si>
  <si>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</si>
  <si>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</si>
  <si>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</si>
  <si>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</si>
  <si>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</si>
  <si>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</si>
  <si>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</si>
  <si>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</si>
  <si>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</si>
  <si>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</si>
  <si>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</si>
  <si>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</si>
  <si>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</si>
  <si>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</si>
  <si>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</si>
  <si>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</si>
  <si>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</si>
  <si>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</si>
  <si>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</si>
  <si>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</si>
  <si>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</si>
  <si>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</si>
  <si>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</si>
  <si>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</si>
  <si>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</si>
  <si>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</si>
  <si>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</si>
  <si>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</si>
  <si>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</si>
  <si>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</si>
  <si>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</si>
  <si>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</si>
  <si>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</si>
  <si>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</si>
  <si>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</si>
  <si>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</si>
  <si>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</si>
  <si>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</si>
  <si>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</si>
  <si>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</si>
  <si>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</si>
  <si>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</si>
  <si>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</si>
  <si>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</si>
  <si>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</si>
  <si>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</si>
  <si>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</si>
  <si>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</si>
  <si>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</si>
  <si>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</si>
  <si>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</si>
  <si>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</si>
  <si>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</si>
  <si>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</si>
  <si>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</si>
  <si>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</si>
  <si>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</si>
  <si>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</si>
  <si>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</si>
  <si>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</si>
  <si>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</si>
  <si>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</si>
  <si>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</si>
  <si>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</si>
  <si>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</si>
  <si>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</si>
  <si>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</si>
  <si>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</si>
  <si>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</si>
  <si>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</si>
  <si>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</si>
  <si>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</si>
  <si>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</si>
  <si>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</si>
  <si>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</si>
  <si>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</si>
  <si>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</si>
  <si>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</si>
  <si>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</si>
  <si>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</si>
  <si>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</si>
  <si>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</si>
  <si>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</si>
  <si>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</si>
  <si>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</si>
  <si>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</si>
  <si>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</si>
  <si>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</si>
  <si>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</si>
  <si>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</si>
  <si>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</si>
  <si>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</si>
  <si>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</si>
  <si>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</si>
  <si>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</si>
  <si>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</si>
  <si>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</si>
  <si>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</si>
  <si>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</si>
  <si>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</si>
  <si>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</si>
  <si>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</si>
  <si>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</si>
  <si>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</si>
  <si>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</si>
  <si>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</si>
  <si>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</si>
  <si>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</si>
  <si>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</si>
  <si>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</si>
  <si>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</si>
  <si>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</si>
  <si>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</si>
  <si>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</si>
  <si>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</si>
  <si>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</si>
  <si>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</si>
  <si>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</si>
  <si>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</si>
  <si>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</si>
  <si>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</si>
  <si>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</si>
  <si>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</si>
  <si>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</si>
  <si>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</si>
  <si>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</si>
  <si>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</si>
  <si>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</si>
  <si>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</si>
  <si>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</si>
  <si>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</si>
  <si>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</si>
  <si>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</si>
  <si>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</si>
  <si>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</si>
  <si>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</si>
  <si>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</si>
  <si>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</si>
  <si>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</si>
  <si>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</si>
  <si>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</si>
  <si>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</si>
  <si>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</si>
  <si>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</si>
  <si>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</si>
  <si>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</si>
  <si>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</si>
  <si>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</si>
  <si>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</si>
  <si>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</si>
  <si>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</si>
  <si>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</si>
  <si>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</si>
  <si>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</si>
  <si>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</si>
  <si>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</si>
  <si>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</si>
  <si>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</si>
  <si>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</si>
  <si>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</si>
  <si>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</si>
  <si>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</si>
  <si>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</si>
  <si>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</si>
  <si>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</si>
  <si>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</si>
  <si>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</si>
  <si>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</si>
  <si>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</si>
  <si>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</si>
  <si>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</si>
  <si>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</si>
  <si>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</si>
  <si>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</si>
  <si>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</si>
  <si>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</si>
  <si>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</si>
  <si>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</si>
  <si>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</si>
  <si>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</si>
  <si>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</si>
  <si>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</si>
  <si>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</si>
  <si>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</si>
  <si>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</si>
  <si>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</si>
  <si>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</si>
  <si>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</si>
  <si>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</si>
  <si>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</si>
  <si>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</si>
  <si>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</si>
  <si>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</si>
  <si>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</si>
  <si>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</si>
  <si>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</si>
  <si>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</si>
  <si>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</si>
  <si>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</si>
  <si>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</si>
  <si>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</si>
  <si>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</si>
  <si>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</si>
  <si>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</si>
  <si>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</si>
  <si>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</si>
  <si>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</si>
  <si>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</si>
  <si>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</si>
  <si>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</si>
  <si>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</si>
  <si>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</si>
  <si>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</si>
  <si>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</si>
  <si>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</si>
  <si>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</si>
  <si>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</si>
  <si>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</si>
  <si>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</si>
  <si>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</si>
  <si>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</si>
  <si>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</si>
  <si>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</si>
  <si>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</si>
  <si>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</si>
  <si>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</si>
  <si>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</si>
  <si>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</si>
  <si>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</si>
  <si>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</si>
  <si>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</si>
  <si>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</si>
  <si>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</si>
  <si>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</si>
  <si>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</si>
  <si>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</si>
  <si>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</si>
  <si>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</si>
  <si>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</si>
  <si>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</si>
  <si>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</si>
  <si>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</si>
  <si>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</si>
  <si>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</si>
  <si>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</si>
  <si>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</si>
  <si>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</si>
  <si>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</si>
  <si>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</si>
  <si>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</si>
  <si>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</si>
  <si>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</si>
  <si>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</si>
  <si>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</si>
  <si>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</si>
  <si>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</si>
  <si>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</si>
  <si>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</si>
  <si>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</si>
  <si>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</si>
  <si>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</si>
  <si>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</si>
  <si>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</si>
  <si>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</si>
  <si>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</si>
  <si>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</si>
  <si>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</si>
  <si>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</si>
  <si>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</si>
  <si>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</si>
  <si>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</si>
  <si>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</si>
  <si>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</si>
  <si>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</si>
  <si>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</si>
  <si>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</si>
  <si>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</si>
  <si>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</si>
  <si>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</si>
  <si>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</si>
  <si>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</si>
  <si>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</si>
  <si>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</si>
  <si>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</si>
  <si>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</si>
  <si>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</si>
  <si>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</si>
  <si>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</si>
  <si>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</si>
  <si>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</si>
  <si>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</si>
  <si>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</si>
  <si>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</si>
  <si>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</si>
  <si>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</si>
  <si>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</si>
  <si>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</si>
  <si>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</si>
  <si>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</si>
  <si>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</si>
  <si>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</si>
  <si>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</si>
  <si>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</si>
  <si>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</si>
  <si>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</si>
  <si>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</si>
  <si>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</si>
  <si>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</si>
  <si>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</si>
  <si>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</si>
  <si>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</si>
  <si>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</si>
  <si>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</si>
  <si>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</si>
  <si>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</si>
  <si>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</si>
  <si>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</si>
  <si>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</si>
  <si>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</si>
  <si>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</si>
  <si>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</si>
  <si>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</si>
  <si>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</si>
  <si>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</si>
  <si>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</si>
  <si>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</si>
  <si>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</si>
  <si>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</si>
  <si>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</si>
  <si>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</si>
  <si>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</si>
  <si>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</si>
  <si>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</si>
  <si>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</si>
  <si>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</si>
  <si>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</si>
  <si>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</si>
  <si>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</si>
  <si>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</si>
  <si>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</si>
  <si>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</si>
  <si>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</si>
  <si>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</si>
  <si>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</si>
  <si>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</si>
  <si>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</si>
  <si>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</si>
  <si>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</si>
  <si>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</si>
  <si>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</si>
  <si>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</si>
  <si>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</si>
  <si>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</si>
  <si>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</si>
  <si>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</si>
  <si>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</si>
  <si>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</si>
  <si>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</si>
  <si>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</si>
  <si>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</si>
  <si>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</si>
  <si>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</si>
  <si>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</si>
  <si>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</si>
  <si>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</si>
  <si>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</si>
  <si>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</si>
  <si>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</si>
  <si>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</si>
  <si>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</si>
  <si>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</si>
  <si>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</si>
  <si>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</si>
  <si>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</si>
  <si>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</si>
  <si>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</si>
  <si>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</si>
  <si>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</si>
  <si>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</si>
  <si>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</si>
  <si>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</si>
  <si>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</si>
  <si>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</si>
  <si>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</si>
  <si>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</si>
  <si>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</si>
  <si>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</si>
  <si>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</si>
  <si>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</si>
  <si>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</si>
  <si>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</si>
  <si>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</si>
  <si>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</si>
  <si>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</si>
  <si>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</si>
  <si>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</si>
  <si>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</si>
  <si>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</si>
  <si>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</si>
  <si>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</si>
  <si>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</si>
  <si>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</si>
  <si>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</si>
  <si>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</si>
  <si>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</si>
  <si>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</si>
  <si>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</si>
  <si>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</si>
  <si>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</si>
  <si>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</si>
  <si>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</si>
  <si>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</si>
  <si>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</si>
  <si>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</si>
  <si>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</si>
  <si>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</si>
  <si>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</si>
  <si>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</si>
  <si>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</si>
  <si>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</si>
  <si>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</si>
  <si>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</si>
  <si>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</si>
  <si>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</si>
  <si>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</si>
  <si>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</si>
  <si>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</si>
  <si>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</si>
  <si>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</si>
  <si>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</si>
  <si>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</si>
  <si>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</si>
  <si>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</si>
  <si>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</si>
  <si>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</si>
  <si>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</si>
  <si>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</si>
  <si>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</si>
  <si>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</si>
  <si>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</si>
  <si>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</si>
  <si>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</si>
  <si>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</si>
  <si>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</si>
  <si>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</si>
  <si>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</si>
  <si>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</si>
  <si>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</si>
  <si>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</si>
  <si>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</si>
  <si>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</si>
  <si>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</si>
  <si>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</si>
  <si>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</si>
  <si>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</si>
  <si>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</si>
  <si>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</si>
  <si>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</si>
  <si>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</si>
  <si>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</si>
  <si>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</si>
  <si>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</si>
  <si>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</si>
  <si>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</si>
  <si>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</si>
  <si>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</si>
  <si>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</si>
  <si>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</si>
  <si>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</si>
  <si>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</si>
  <si>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</si>
  <si>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</si>
  <si>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</si>
  <si>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</si>
  <si>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</si>
  <si>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</si>
  <si>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</si>
  <si>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</si>
  <si>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</si>
  <si>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</si>
  <si>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</si>
  <si>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</si>
  <si>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</si>
  <si>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</si>
  <si>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</si>
  <si>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</si>
  <si>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</si>
  <si>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</si>
  <si>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</si>
  <si>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</si>
  <si>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</si>
  <si>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</si>
  <si>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</si>
  <si>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</si>
  <si>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</si>
  <si>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</si>
  <si>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</si>
  <si>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</si>
  <si>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</si>
  <si>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</si>
  <si>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</si>
  <si>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</si>
  <si>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</si>
  <si>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</si>
  <si>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</si>
  <si>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</si>
  <si>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</si>
  <si>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</si>
  <si>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</si>
  <si>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</si>
  <si>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</si>
  <si>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</si>
  <si>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</si>
  <si>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</si>
  <si>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</si>
  <si>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</si>
  <si>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</si>
  <si>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</si>
  <si>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</si>
  <si>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</si>
  <si>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</si>
  <si>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</si>
  <si>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</si>
  <si>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</si>
  <si>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</si>
  <si>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</si>
  <si>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</si>
  <si>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</si>
  <si>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</si>
  <si>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</si>
  <si>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</si>
  <si>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</si>
  <si>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</si>
  <si>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</si>
  <si>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</si>
  <si>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</si>
  <si>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</si>
  <si>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</si>
  <si>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</si>
  <si>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</si>
  <si>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</si>
  <si>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</si>
  <si>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</si>
  <si>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</si>
  <si>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</si>
  <si>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</si>
  <si>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</si>
  <si>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</si>
  <si>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</si>
  <si>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</si>
  <si>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</si>
  <si>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</si>
  <si>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</si>
  <si>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</si>
  <si>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</si>
  <si>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</si>
  <si>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</si>
  <si>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</si>
  <si>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</si>
  <si>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</si>
  <si>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</si>
  <si>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</si>
  <si>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</si>
  <si>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</si>
  <si>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</si>
  <si>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</si>
  <si>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</si>
  <si>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</si>
  <si>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</si>
  <si>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</si>
  <si>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</si>
  <si>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</si>
  <si>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</si>
  <si>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</si>
  <si>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</si>
  <si>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</si>
  <si>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</si>
  <si>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</si>
  <si>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</si>
  <si>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</si>
  <si>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</si>
  <si>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</si>
  <si>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</si>
  <si>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</si>
  <si>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</si>
  <si>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</si>
  <si>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</si>
  <si>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</si>
  <si>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</si>
  <si>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</si>
  <si>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</si>
  <si>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</si>
  <si>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</si>
  <si>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</si>
  <si>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</si>
  <si>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</si>
  <si>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</si>
  <si>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</si>
  <si>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</si>
  <si>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</si>
  <si>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</si>
  <si>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</si>
  <si>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</si>
  <si>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</si>
  <si>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</si>
  <si>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</si>
  <si>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</si>
  <si>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</si>
  <si>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</si>
  <si>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</si>
  <si>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</si>
  <si>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</si>
  <si>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</si>
  <si>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</si>
  <si>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</si>
  <si>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</si>
  <si>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</si>
  <si>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</si>
  <si>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</si>
  <si>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</si>
  <si>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</si>
  <si>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</si>
  <si>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</si>
  <si>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</si>
  <si>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</si>
  <si>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</si>
  <si>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</si>
  <si>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</si>
  <si>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</si>
  <si>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</si>
  <si>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</si>
  <si>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</si>
  <si>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</si>
  <si>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</si>
  <si>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</si>
  <si>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</si>
  <si>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</si>
  <si>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</si>
  <si>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</si>
  <si>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</si>
  <si>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</si>
  <si>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</si>
  <si>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</si>
  <si>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</si>
  <si>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</si>
  <si>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</si>
  <si>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</si>
  <si>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</si>
  <si>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</si>
  <si>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</si>
  <si>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</si>
  <si>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</si>
  <si>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</si>
  <si>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</si>
  <si>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</si>
  <si>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</si>
  <si>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</si>
  <si>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</si>
  <si>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</si>
  <si>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</si>
  <si>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</si>
  <si>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</si>
  <si>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</si>
  <si>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</si>
  <si>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</si>
  <si>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</si>
  <si>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</si>
  <si>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</si>
  <si>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</si>
  <si>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</si>
  <si>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</si>
  <si>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</si>
  <si>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</si>
  <si>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</si>
  <si>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</si>
  <si>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</si>
  <si>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</si>
  <si>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</si>
  <si>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</si>
  <si>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</si>
  <si>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</si>
  <si>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</si>
  <si>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</si>
  <si>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</si>
  <si>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</si>
  <si>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</si>
  <si>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</si>
  <si>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</si>
  <si>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</si>
  <si>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</si>
  <si>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</si>
  <si>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</si>
  <si>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</si>
  <si>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</si>
  <si>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</si>
  <si>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</si>
  <si>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</si>
  <si>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</si>
  <si>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</si>
  <si>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</si>
  <si>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</si>
  <si>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</si>
  <si>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</si>
  <si>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</si>
  <si>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</si>
  <si>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</si>
  <si>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</si>
  <si>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</si>
  <si>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</si>
  <si>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</si>
  <si>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</si>
  <si>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</si>
  <si>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</si>
  <si>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</si>
  <si>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</si>
  <si>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</si>
  <si>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</si>
  <si>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</si>
  <si>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</si>
  <si>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</si>
  <si>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</si>
  <si>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</si>
  <si>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</si>
  <si>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</si>
  <si>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</si>
  <si>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</si>
  <si>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</si>
  <si>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</si>
  <si>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</si>
  <si>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</si>
  <si>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</si>
  <si>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</si>
  <si>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</si>
  <si>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</si>
  <si>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</si>
  <si>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</si>
  <si>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</si>
  <si>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</si>
  <si>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</si>
  <si>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</si>
  <si>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</si>
  <si>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</si>
  <si>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</si>
  <si>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</si>
  <si>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</si>
  <si>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</si>
  <si>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</si>
  <si>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</si>
  <si>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</si>
  <si>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</si>
  <si>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</si>
  <si>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</si>
  <si>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</si>
  <si>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</si>
  <si>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</si>
  <si>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</si>
  <si>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</si>
  <si>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</si>
  <si>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</si>
  <si>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</si>
  <si>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</si>
  <si>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</si>
  <si>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</si>
  <si>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</si>
  <si>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</si>
  <si>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</si>
  <si>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</si>
  <si>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</si>
  <si>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</si>
  <si>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</si>
  <si>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</si>
  <si>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</si>
  <si>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</si>
  <si>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</si>
  <si>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</si>
  <si>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</si>
  <si>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</si>
  <si>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</si>
  <si>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</si>
  <si>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</si>
  <si>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</si>
  <si>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</si>
  <si>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</si>
  <si>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</si>
  <si>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</si>
  <si>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</si>
  <si>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</si>
  <si>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</si>
  <si>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</si>
  <si>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</si>
  <si>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</si>
  <si>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</si>
  <si>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</si>
  <si>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</si>
  <si>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</si>
  <si>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</si>
  <si>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</si>
  <si>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</si>
  <si>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</si>
  <si>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</si>
  <si>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</si>
  <si>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</si>
  <si>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</si>
  <si>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</si>
  <si>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</si>
  <si>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</si>
  <si>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</si>
  <si>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</si>
  <si>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</si>
  <si>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</si>
  <si>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</si>
  <si>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</si>
  <si>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</si>
  <si>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</si>
  <si>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</si>
  <si>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</si>
  <si>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</si>
  <si>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</si>
  <si>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</si>
  <si>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</si>
  <si>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</si>
  <si>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</si>
  <si>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</si>
  <si>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</si>
  <si>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</si>
  <si>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</si>
  <si>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</si>
  <si>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</si>
  <si>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</si>
  <si>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</si>
  <si>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</si>
  <si>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</si>
  <si>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</si>
  <si>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</si>
  <si>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</si>
  <si>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</si>
  <si>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</si>
  <si>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</si>
  <si>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</si>
  <si>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</si>
  <si>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</si>
  <si>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</si>
  <si>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</si>
  <si>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</si>
  <si>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</si>
  <si>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</si>
  <si>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</si>
  <si>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</si>
  <si>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</si>
  <si>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</si>
  <si>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</si>
  <si>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</si>
  <si>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</si>
  <si>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</si>
  <si>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</si>
  <si>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</si>
  <si>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</si>
  <si>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</si>
  <si>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</si>
  <si>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</si>
  <si>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</si>
  <si>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</si>
  <si>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</si>
  <si>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</si>
  <si>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</si>
  <si>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</si>
  <si>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</si>
  <si>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</si>
  <si>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</si>
  <si>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</si>
  <si>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</si>
  <si>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</si>
  <si>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</si>
  <si>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</si>
  <si>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</si>
  <si>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</si>
  <si>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</si>
  <si>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</si>
  <si>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</si>
  <si>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</si>
  <si>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</si>
  <si>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</si>
  <si>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</si>
  <si>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</si>
  <si>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</si>
  <si>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</si>
  <si>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</si>
  <si>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</si>
  <si>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</si>
  <si>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</si>
  <si>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</si>
  <si>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</si>
  <si>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</si>
  <si>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</si>
  <si>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</si>
  <si>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</si>
  <si>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</si>
  <si>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</si>
  <si>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</si>
  <si>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</si>
  <si>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</si>
  <si>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</si>
  <si>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</si>
  <si>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</si>
  <si>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</si>
  <si>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</si>
  <si>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</si>
  <si>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</si>
  <si>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</si>
  <si>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</si>
  <si>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</si>
  <si>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</si>
  <si>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</si>
  <si>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</si>
  <si>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</si>
  <si>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</si>
  <si>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</si>
  <si>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</si>
  <si>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</si>
  <si>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</si>
  <si>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</si>
  <si>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</si>
  <si>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</si>
  <si>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</si>
  <si>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</si>
  <si>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</si>
  <si>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</si>
  <si>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</si>
  <si>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</si>
  <si>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</si>
  <si>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</si>
  <si>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</si>
  <si>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</si>
  <si>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</si>
  <si>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</si>
  <si>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</si>
  <si>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</si>
  <si>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</si>
  <si>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</si>
  <si>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</si>
  <si>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</si>
  <si>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</si>
  <si>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</si>
  <si>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</si>
  <si>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</si>
  <si>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</si>
  <si>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</si>
  <si>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</si>
  <si>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</si>
  <si>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</si>
  <si>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</si>
  <si>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</si>
  <si>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</si>
  <si>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</si>
  <si>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</si>
  <si>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</si>
  <si>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</si>
  <si>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</si>
  <si>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</si>
  <si>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</si>
  <si>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</si>
  <si>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</si>
  <si>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</si>
  <si>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</si>
  <si>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</si>
  <si>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</si>
  <si>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</si>
  <si>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</si>
  <si>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</si>
  <si>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</si>
  <si>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</si>
  <si>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</si>
  <si>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</si>
  <si>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</si>
  <si>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</si>
  <si>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</si>
  <si>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</si>
  <si>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</si>
  <si>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</si>
  <si>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</si>
  <si>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</si>
  <si>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</si>
  <si>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</si>
  <si>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</si>
  <si>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</si>
  <si>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</si>
  <si>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</si>
  <si>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</si>
  <si>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</si>
  <si>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</si>
  <si>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</si>
  <si>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</si>
  <si>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</si>
  <si>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</si>
  <si>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</si>
  <si>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</si>
  <si>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</si>
  <si>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</si>
  <si>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</si>
  <si>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</si>
  <si>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</si>
  <si>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</si>
  <si>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</si>
  <si>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</si>
  <si>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</si>
  <si>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</si>
  <si>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</si>
  <si>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</si>
  <si>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</si>
  <si>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</si>
  <si>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</si>
  <si>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</si>
  <si>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</si>
  <si>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</si>
  <si>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</si>
  <si>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</si>
  <si>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</si>
  <si>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</si>
  <si>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</si>
  <si>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</si>
  <si>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</si>
  <si>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</si>
  <si>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</si>
  <si>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</si>
  <si>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</si>
  <si>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</si>
  <si>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</si>
  <si>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</si>
  <si>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</si>
  <si>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</si>
  <si>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</si>
  <si>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</si>
  <si>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</si>
  <si>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</si>
  <si>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</si>
  <si>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</si>
  <si>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</si>
  <si>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</si>
  <si>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</si>
  <si>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</si>
  <si>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</si>
  <si>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</si>
  <si>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</si>
  <si>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</si>
  <si>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</si>
  <si>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</si>
  <si>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</si>
  <si>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</si>
  <si>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</si>
  <si>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</si>
  <si>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</si>
  <si>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</si>
  <si>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</si>
  <si>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</si>
  <si>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</si>
  <si>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</si>
  <si>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</si>
  <si>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</si>
  <si>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</si>
  <si>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</si>
  <si>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</si>
  <si>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</si>
  <si>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</si>
  <si>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</si>
  <si>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</si>
  <si>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</si>
  <si>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</si>
  <si>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</si>
  <si>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</si>
  <si>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</si>
  <si>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</si>
  <si>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</si>
  <si>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</si>
  <si>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</si>
  <si>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</si>
  <si>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</si>
  <si>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</si>
  <si>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</si>
  <si>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</si>
  <si>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</si>
  <si>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</si>
  <si>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</si>
  <si>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</si>
  <si>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</si>
  <si>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</si>
  <si>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</si>
  <si>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</si>
  <si>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</si>
  <si>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</si>
  <si>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</si>
  <si>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</si>
  <si>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</si>
  <si>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</si>
  <si>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</si>
  <si>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</si>
  <si>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</si>
  <si>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</si>
  <si>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</si>
  <si>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</si>
  <si>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</si>
  <si>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</si>
  <si>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</si>
  <si>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</si>
  <si>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</si>
  <si>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</si>
  <si>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</si>
  <si>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</si>
  <si>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</si>
  <si>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</si>
  <si>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</si>
  <si>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</si>
  <si>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</si>
  <si>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</si>
  <si>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</si>
  <si>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</si>
  <si>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</si>
  <si>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</si>
  <si>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</si>
  <si>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</si>
  <si>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</si>
  <si>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</si>
  <si>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</si>
  <si>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</si>
  <si>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</si>
  <si>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</si>
  <si>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</si>
  <si>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</si>
  <si>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</si>
  <si>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</si>
  <si>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</si>
  <si>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</si>
  <si>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</si>
  <si>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</si>
  <si>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</si>
  <si>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</si>
  <si>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</si>
  <si>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</si>
  <si>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</si>
  <si>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</si>
  <si>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</si>
  <si>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</si>
  <si>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</si>
  <si>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</si>
  <si>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</si>
  <si>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</si>
  <si>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</si>
  <si>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</si>
  <si>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</si>
  <si>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</si>
  <si>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</si>
  <si>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</si>
  <si>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</si>
  <si>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</si>
  <si>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</si>
  <si>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</si>
  <si>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</si>
  <si>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</si>
  <si>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</si>
  <si>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</si>
  <si>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</si>
  <si>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</si>
  <si>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</si>
  <si>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</si>
  <si>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</si>
  <si>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</si>
  <si>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</si>
  <si>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</si>
  <si>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</si>
  <si>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</si>
  <si>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</si>
  <si>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</si>
  <si>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</si>
  <si>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</si>
  <si>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</si>
  <si>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</si>
  <si>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</si>
  <si>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</si>
  <si>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</si>
  <si>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</si>
  <si>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</si>
  <si>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</si>
  <si>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</si>
  <si>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</si>
  <si>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</si>
  <si>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</si>
  <si>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</si>
  <si>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</si>
  <si>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</si>
  <si>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</si>
  <si>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</si>
  <si>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</si>
  <si>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</si>
  <si>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</si>
  <si>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</si>
  <si>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</si>
  <si>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</si>
  <si>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</si>
  <si>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</si>
  <si>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</si>
  <si>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</si>
  <si>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</si>
  <si>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</si>
  <si>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</si>
  <si>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</si>
  <si>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</si>
  <si>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</si>
  <si>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</si>
  <si>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</si>
  <si>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</si>
  <si>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</si>
  <si>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</si>
  <si>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</si>
  <si>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</si>
  <si>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</si>
  <si>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</si>
  <si>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</si>
  <si>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</si>
  <si>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</si>
  <si>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</si>
  <si>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</si>
  <si>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</si>
  <si>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</si>
  <si>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</si>
  <si>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</si>
  <si>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</si>
  <si>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</si>
  <si>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</si>
  <si>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</si>
  <si>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</si>
  <si>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</si>
  <si>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</si>
  <si>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</si>
  <si>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</si>
  <si>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</si>
  <si>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</si>
  <si>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</si>
  <si>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</si>
  <si>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</si>
  <si>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</si>
  <si>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</si>
  <si>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</si>
  <si>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</si>
  <si>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</si>
  <si>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</si>
  <si>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</si>
  <si>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</si>
  <si>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</si>
  <si>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</si>
  <si>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</si>
  <si>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</si>
  <si>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</si>
  <si>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</si>
  <si>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</si>
  <si>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</si>
  <si>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</si>
  <si>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</si>
  <si>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</si>
  <si>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</si>
  <si>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</si>
  <si>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</si>
  <si>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</si>
  <si>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</si>
  <si>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</si>
  <si>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</si>
  <si>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</si>
  <si>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</si>
  <si>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</si>
  <si>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</si>
  <si>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</si>
  <si>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</si>
  <si>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</si>
  <si>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</si>
  <si>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</si>
  <si>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</si>
  <si>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</si>
  <si>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</si>
  <si>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</si>
  <si>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</si>
  <si>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</si>
  <si>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</si>
  <si>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</si>
  <si>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</si>
  <si>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</si>
  <si>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</si>
  <si>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</si>
  <si>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</si>
  <si>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</si>
  <si>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</si>
  <si>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</si>
  <si>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</si>
  <si>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</si>
  <si>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</si>
  <si>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</si>
  <si>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</si>
  <si>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</si>
  <si>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</si>
  <si>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</si>
  <si>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</si>
  <si>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</si>
  <si>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</si>
  <si>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</si>
  <si>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</si>
  <si>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</si>
  <si>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</si>
  <si>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</si>
  <si>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</si>
  <si>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</si>
  <si>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</si>
  <si>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</si>
  <si>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</si>
  <si>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</si>
  <si>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</si>
  <si>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</si>
  <si>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</si>
  <si>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</si>
  <si>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</si>
  <si>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</si>
  <si>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</si>
  <si>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</si>
  <si>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</si>
  <si>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</si>
  <si>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</si>
  <si>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</si>
  <si>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</si>
  <si>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</si>
  <si>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</si>
  <si>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</si>
  <si>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</si>
  <si>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</si>
  <si>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</si>
  <si>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</si>
  <si>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</si>
  <si>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</si>
  <si>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</si>
  <si>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</si>
  <si>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</si>
  <si>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</si>
  <si>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</si>
  <si>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</si>
  <si>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</si>
  <si>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</si>
  <si>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</si>
  <si>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</si>
  <si>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</si>
  <si>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</si>
  <si>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</si>
  <si>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</si>
  <si>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</si>
  <si>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</si>
  <si>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</si>
  <si>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</si>
  <si>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</si>
  <si>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</si>
  <si>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</si>
  <si>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</si>
  <si>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</si>
  <si>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</si>
  <si>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</si>
  <si>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</si>
  <si>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</si>
  <si>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</si>
  <si>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</si>
  <si>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</si>
  <si>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</si>
  <si>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</si>
  <si>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</si>
  <si>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</si>
  <si>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</si>
  <si>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</si>
  <si>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</si>
  <si>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</si>
  <si>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</si>
  <si>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</si>
  <si>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</si>
  <si>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</si>
  <si>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</si>
  <si>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</si>
  <si>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</si>
  <si>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</si>
  <si>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</si>
  <si>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</si>
  <si>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</si>
  <si>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</si>
  <si>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</si>
  <si>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</si>
  <si>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</si>
  <si>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</si>
  <si>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</si>
  <si>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</si>
  <si>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</si>
  <si>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</si>
  <si>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</si>
  <si>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</si>
  <si>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</si>
  <si>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</si>
  <si>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</si>
  <si>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</si>
  <si>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</si>
  <si>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</si>
  <si>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</si>
  <si>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</si>
  <si>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</si>
  <si>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</si>
  <si>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</si>
  <si>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</si>
  <si>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</si>
  <si>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</si>
  <si>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</si>
  <si>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</si>
  <si>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</si>
  <si>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</si>
  <si>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</si>
  <si>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</si>
  <si>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</si>
  <si>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</si>
  <si>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</si>
  <si>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</si>
  <si>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</si>
  <si>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</si>
  <si>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</si>
  <si>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</si>
  <si>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</si>
  <si>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</si>
  <si>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</si>
  <si>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</si>
  <si>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</si>
  <si>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</si>
  <si>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</si>
  <si>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</si>
  <si>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</si>
  <si>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</si>
  <si>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</si>
  <si>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</si>
  <si>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</si>
  <si>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</si>
  <si>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</si>
  <si>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</si>
  <si>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</si>
  <si>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</si>
  <si>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</si>
  <si>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</si>
  <si>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</si>
  <si>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</si>
  <si>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</si>
  <si>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</si>
  <si>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</si>
  <si>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</si>
  <si>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</si>
  <si>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</si>
  <si>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</si>
  <si>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</si>
  <si>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</si>
  <si>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</si>
  <si>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</si>
  <si>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</si>
  <si>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</si>
  <si>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</si>
  <si>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</si>
  <si>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</si>
  <si>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</si>
  <si>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</si>
  <si>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</si>
  <si>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</si>
  <si>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</si>
  <si>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</si>
  <si>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</si>
  <si>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</si>
  <si>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</si>
  <si>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</si>
  <si>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</si>
  <si>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</si>
  <si>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</si>
  <si>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</si>
  <si>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</si>
  <si>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</si>
  <si>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</si>
  <si>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</si>
  <si>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</si>
  <si>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</si>
  <si>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</si>
  <si>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</si>
  <si>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</si>
  <si>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</si>
  <si>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</si>
  <si>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</si>
  <si>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</si>
  <si>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</si>
  <si>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</si>
  <si>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</si>
  <si>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</si>
  <si>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</si>
  <si>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</si>
  <si>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</si>
  <si>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</si>
  <si>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</si>
  <si>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</si>
  <si>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</si>
  <si>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</si>
  <si>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</si>
  <si>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</si>
  <si>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</si>
  <si>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</si>
  <si>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</si>
  <si>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</si>
  <si>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</si>
  <si>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</si>
  <si>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</si>
  <si>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</si>
  <si>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</si>
  <si>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</si>
  <si>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</si>
  <si>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</si>
  <si>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</si>
  <si>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</si>
  <si>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</si>
  <si>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</si>
  <si>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</si>
  <si>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</si>
  <si>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</si>
  <si>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</si>
  <si>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</si>
  <si>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</si>
  <si>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</si>
  <si>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</si>
  <si>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</si>
  <si>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</si>
  <si>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</si>
  <si>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</si>
  <si>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</si>
  <si>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</si>
  <si>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</si>
  <si>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</si>
  <si>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</si>
  <si>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</si>
  <si>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</si>
  <si>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</si>
  <si>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</si>
  <si>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</si>
  <si>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</si>
  <si>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</si>
  <si>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</si>
  <si>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</si>
  <si>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</si>
  <si>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</si>
  <si>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</si>
  <si>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</si>
  <si>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</si>
  <si>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</si>
  <si>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</si>
  <si>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</si>
  <si>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</si>
  <si>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</si>
  <si>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</si>
  <si>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</si>
  <si>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</si>
  <si>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</si>
  <si>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</si>
  <si>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</si>
  <si>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</si>
  <si>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</si>
  <si>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</si>
  <si>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</si>
  <si>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</si>
  <si>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</si>
  <si>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</si>
  <si>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</si>
  <si>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</si>
  <si>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</si>
  <si>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</si>
  <si>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</si>
  <si>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</si>
  <si>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</si>
  <si>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</si>
  <si>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</si>
  <si>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</si>
  <si>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</si>
  <si>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</si>
  <si>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</si>
  <si>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</si>
  <si>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</si>
  <si>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</si>
  <si>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</si>
  <si>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</si>
  <si>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</si>
  <si>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</si>
  <si>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</si>
  <si>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</si>
  <si>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</si>
  <si>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</si>
  <si>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</si>
  <si>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</si>
  <si>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</si>
  <si>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</si>
  <si>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</si>
  <si>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</si>
  <si>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</si>
  <si>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</si>
  <si>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</si>
  <si>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</si>
  <si>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</si>
  <si>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</si>
  <si>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</si>
  <si>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</si>
  <si>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</si>
  <si>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</si>
  <si>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</si>
  <si>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</si>
  <si>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</si>
  <si>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</si>
  <si>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</si>
  <si>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</si>
  <si>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</si>
  <si>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</si>
  <si>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</si>
  <si>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</si>
  <si>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</si>
  <si>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</si>
  <si>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</si>
  <si>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</si>
  <si>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</si>
  <si>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</si>
  <si>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</si>
  <si>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</si>
  <si>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</si>
  <si>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</si>
  <si>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</si>
  <si>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</si>
  <si>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</si>
  <si>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</si>
  <si>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</si>
  <si>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</si>
  <si>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</si>
  <si>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</si>
  <si>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</si>
  <si>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</si>
  <si>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</si>
  <si>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</si>
  <si>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</si>
  <si>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</si>
  <si>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</si>
  <si>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</si>
  <si>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</si>
  <si>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</si>
  <si>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</si>
  <si>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</si>
  <si>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</si>
  <si>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</si>
  <si>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</si>
  <si>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</si>
  <si>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</si>
  <si>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</si>
  <si>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</si>
  <si>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</si>
  <si>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</si>
  <si>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</si>
  <si>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</si>
  <si>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</si>
  <si>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</si>
  <si>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</si>
  <si>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</si>
  <si>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</si>
  <si>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</si>
  <si>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</si>
  <si>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</si>
  <si>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</si>
  <si>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</si>
  <si>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</si>
  <si>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</si>
  <si>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</si>
  <si>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</si>
  <si>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</si>
  <si>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</si>
  <si>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</si>
  <si>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</si>
  <si>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</si>
  <si>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</si>
  <si>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</si>
  <si>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</si>
  <si>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</si>
  <si>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</si>
  <si>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</si>
  <si>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</si>
  <si>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</si>
  <si>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</si>
  <si>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</si>
  <si>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</si>
  <si>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</si>
  <si>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</si>
  <si>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</si>
  <si>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</si>
  <si>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</si>
  <si>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</si>
  <si>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</si>
  <si>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</si>
  <si>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</si>
  <si>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</si>
  <si>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</si>
  <si>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</si>
  <si>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</si>
  <si>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</si>
  <si>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</si>
  <si>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</si>
  <si>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</si>
  <si>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</si>
  <si>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</si>
  <si>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</si>
  <si>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</si>
  <si>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</si>
  <si>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</si>
  <si>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</si>
  <si>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</si>
  <si>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</si>
  <si>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</si>
  <si>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</si>
  <si>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</si>
  <si>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</si>
  <si>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</si>
  <si>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</si>
  <si>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</si>
  <si>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</si>
  <si>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</si>
  <si>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</si>
  <si>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</si>
  <si>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</si>
  <si>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</si>
  <si>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</si>
  <si>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</si>
  <si>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</si>
  <si>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</si>
  <si>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</si>
  <si>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</si>
  <si>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</si>
  <si>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</si>
  <si>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</si>
  <si>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</si>
  <si>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</si>
  <si>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</si>
  <si>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</si>
  <si>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</si>
  <si>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</si>
  <si>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</si>
  <si>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</si>
  <si>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</si>
  <si>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</si>
  <si>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</si>
  <si>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</si>
  <si>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</si>
  <si>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</si>
  <si>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</si>
  <si>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</si>
  <si>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</si>
  <si>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</si>
  <si>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</si>
  <si>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</si>
  <si>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</si>
  <si>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</si>
  <si>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</si>
  <si>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</si>
  <si>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</si>
  <si>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</si>
  <si>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</si>
  <si>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</si>
  <si>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</si>
  <si>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</si>
  <si>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</si>
  <si>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</si>
  <si>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</si>
  <si>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</si>
  <si>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</si>
  <si>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</si>
  <si>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</si>
  <si>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</si>
  <si>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</si>
  <si>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</si>
  <si>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</si>
  <si>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</si>
  <si>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</si>
  <si>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</si>
  <si>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</si>
  <si>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</si>
  <si>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</si>
  <si>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</si>
  <si>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</si>
  <si>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</si>
  <si>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</si>
  <si>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</si>
  <si>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</si>
  <si>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</si>
  <si>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</si>
  <si>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</si>
  <si>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</si>
  <si>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</si>
  <si>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</si>
  <si>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</si>
  <si>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</si>
  <si>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</si>
  <si>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</si>
  <si>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</si>
  <si>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</si>
  <si>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</si>
  <si>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</si>
  <si>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</si>
  <si>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</si>
  <si>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</si>
  <si>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</si>
  <si>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</si>
  <si>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</si>
  <si>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</si>
  <si>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</si>
  <si>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</si>
  <si>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</si>
  <si>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</si>
  <si>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</si>
  <si>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</si>
  <si>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</si>
  <si>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</si>
  <si>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</si>
  <si>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</si>
  <si>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</si>
  <si>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</si>
  <si>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</si>
  <si>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</si>
  <si>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</si>
  <si>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</si>
  <si>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</si>
  <si>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</si>
  <si>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</si>
  <si>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</si>
  <si>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</si>
  <si>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</si>
  <si>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</si>
  <si>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</si>
  <si>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</si>
  <si>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</si>
  <si>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</si>
  <si>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</si>
  <si>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</si>
  <si>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</si>
  <si>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</si>
  <si>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</si>
  <si>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</si>
  <si>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</si>
  <si>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</si>
  <si>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</si>
  <si>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</si>
  <si>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</si>
  <si>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</si>
  <si>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</si>
  <si>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</si>
  <si>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</si>
  <si>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</si>
  <si>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</si>
  <si>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</si>
  <si>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</si>
  <si>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</si>
  <si>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</si>
  <si>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</si>
  <si>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</si>
  <si>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</si>
  <si>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</si>
  <si>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</si>
  <si>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</si>
  <si>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</si>
  <si>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</si>
  <si>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</si>
  <si>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</si>
  <si>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</si>
  <si>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</si>
  <si>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</si>
  <si>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</si>
  <si>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</si>
  <si>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</si>
  <si>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</si>
  <si>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</si>
  <si>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</si>
  <si>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</si>
  <si>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</si>
  <si>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</si>
  <si>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</si>
  <si>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</si>
  <si>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</si>
  <si>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</si>
  <si>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</si>
  <si>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</si>
  <si>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</si>
  <si>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</si>
  <si>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</si>
  <si>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</si>
  <si>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</si>
  <si>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</si>
  <si>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</si>
  <si>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</si>
  <si>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</si>
  <si>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</si>
  <si>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</si>
  <si>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</si>
  <si>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</si>
  <si>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</si>
  <si>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</si>
  <si>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</si>
  <si>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</si>
  <si>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</si>
  <si>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</si>
  <si>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</si>
  <si>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</si>
  <si>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</si>
  <si>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</si>
  <si>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</si>
  <si>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</si>
  <si>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</si>
  <si>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</si>
  <si>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</si>
  <si>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</si>
  <si>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</si>
  <si>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</si>
  <si>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</si>
  <si>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</si>
  <si>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</si>
  <si>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</si>
  <si>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</si>
  <si>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</si>
  <si>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</si>
  <si>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</si>
  <si>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</si>
  <si>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</si>
  <si>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</si>
  <si>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</si>
  <si>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</si>
  <si>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</si>
  <si>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</si>
  <si>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</si>
  <si>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</si>
  <si>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</si>
  <si>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</si>
  <si>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</si>
  <si>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</si>
  <si>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</si>
  <si>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</si>
  <si>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</si>
  <si>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</si>
  <si>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</si>
  <si>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</si>
  <si>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</si>
  <si>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</si>
  <si>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</si>
  <si>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</si>
  <si>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</si>
  <si>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</si>
  <si>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</si>
  <si>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</si>
  <si>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</si>
  <si>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</si>
  <si>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</si>
  <si>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</si>
  <si>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</si>
  <si>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</si>
  <si>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</si>
  <si>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</si>
  <si>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</si>
  <si>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</si>
  <si>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</si>
  <si>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</si>
  <si>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</si>
  <si>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</si>
  <si>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</si>
  <si>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</si>
  <si>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</si>
  <si>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</si>
  <si>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</si>
  <si>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</si>
  <si>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</si>
  <si>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</si>
  <si>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</si>
  <si>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</si>
  <si>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</si>
  <si>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</si>
  <si>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</si>
  <si>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</si>
  <si>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</si>
  <si>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</si>
  <si>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</si>
  <si>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</si>
  <si>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</si>
  <si>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</si>
  <si>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</si>
  <si>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</si>
  <si>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</si>
  <si>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</si>
  <si>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</si>
  <si>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</si>
  <si>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</si>
  <si>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</si>
  <si>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</si>
  <si>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</si>
  <si>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</si>
  <si>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</si>
  <si>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</si>
  <si>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</si>
  <si>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</si>
  <si>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</si>
  <si>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</si>
  <si>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</si>
  <si>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</si>
  <si>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</si>
  <si>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</si>
  <si>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</si>
  <si>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</si>
  <si>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</si>
  <si>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</si>
  <si>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</si>
  <si>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</si>
  <si>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</si>
  <si>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</si>
  <si>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</si>
  <si>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</si>
  <si>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</si>
  <si>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</si>
  <si>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</si>
  <si>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</si>
  <si>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</si>
  <si>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</si>
  <si>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</si>
  <si>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</si>
  <si>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</si>
  <si>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</si>
  <si>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</si>
  <si>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</si>
  <si>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</si>
  <si>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</si>
  <si>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</si>
  <si>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</si>
  <si>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</si>
  <si>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</si>
  <si>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</si>
  <si>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</si>
  <si>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</si>
  <si>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</si>
  <si>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</si>
  <si>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</si>
  <si>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</si>
  <si>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</si>
  <si>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</si>
  <si>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</si>
  <si>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</si>
  <si>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</si>
  <si>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</si>
  <si>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</si>
  <si>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</si>
  <si>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</si>
  <si>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</si>
  <si>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</si>
  <si>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</si>
  <si>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</si>
  <si>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</si>
  <si>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</si>
  <si>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</si>
  <si>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</si>
  <si>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</si>
  <si>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</si>
  <si>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</si>
  <si>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</si>
  <si>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</si>
  <si>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</si>
  <si>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</si>
  <si>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</si>
  <si>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</si>
  <si>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</si>
  <si>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</si>
  <si>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</si>
  <si>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</si>
  <si>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</si>
  <si>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</si>
  <si>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</si>
  <si>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</si>
  <si>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</si>
  <si>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</si>
  <si>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</si>
  <si>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</si>
  <si>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</si>
  <si>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</si>
  <si>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</si>
  <si>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</si>
  <si>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</si>
  <si>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</si>
  <si>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</si>
  <si>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</si>
  <si>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</si>
  <si>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</si>
  <si>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</si>
  <si>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</si>
  <si>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</si>
  <si>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</si>
  <si>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</si>
  <si>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</si>
  <si>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</si>
  <si>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</si>
  <si>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</si>
  <si>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</si>
  <si>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</si>
  <si>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</si>
  <si>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</si>
  <si>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</si>
  <si>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</si>
  <si>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</si>
  <si>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</si>
  <si>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</si>
  <si>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</si>
  <si>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</si>
  <si>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</si>
  <si>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</si>
  <si>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</si>
  <si>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</si>
  <si>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</si>
  <si>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</si>
  <si>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</si>
  <si>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</si>
  <si>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</si>
  <si>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</si>
  <si>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</si>
  <si>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</si>
  <si>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</si>
  <si>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</si>
  <si>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</si>
  <si>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</si>
  <si>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</si>
  <si>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</si>
  <si>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</si>
  <si>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</si>
  <si>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</si>
  <si>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</si>
  <si>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</si>
  <si>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</si>
  <si>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</si>
  <si>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</si>
  <si>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</si>
  <si>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</si>
  <si>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</si>
  <si>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</si>
  <si>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</si>
  <si>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</si>
  <si>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</si>
  <si>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</si>
  <si>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</si>
  <si>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</si>
  <si>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</si>
  <si>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</si>
  <si>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</si>
  <si>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</si>
  <si>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</si>
  <si>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</si>
  <si>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</si>
  <si>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</si>
  <si>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</si>
  <si>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</si>
  <si>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</si>
  <si>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</si>
  <si>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</si>
  <si>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</si>
  <si>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</si>
  <si>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</si>
  <si>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</si>
  <si>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</si>
  <si>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</si>
  <si>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</si>
  <si>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</si>
  <si>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</si>
  <si>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</si>
  <si>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</si>
  <si>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</si>
  <si>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</si>
  <si>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</si>
  <si>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</si>
  <si>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</si>
  <si>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</si>
  <si>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</si>
  <si>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</si>
  <si>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</si>
  <si>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</si>
  <si>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</si>
  <si>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</si>
  <si>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</si>
  <si>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</si>
  <si>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</si>
  <si>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</si>
  <si>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</si>
  <si>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</si>
  <si>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</si>
  <si>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</si>
  <si>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</si>
  <si>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</si>
  <si>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</si>
  <si>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</si>
  <si>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</si>
  <si>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</si>
  <si>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</si>
  <si>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</si>
  <si>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</si>
  <si>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</si>
  <si>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</si>
  <si>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</si>
  <si>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</si>
  <si>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</si>
  <si>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</si>
  <si>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</si>
  <si>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</si>
  <si>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</si>
  <si>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</si>
  <si>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</si>
  <si>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</si>
  <si>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</si>
  <si>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</si>
  <si>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</si>
  <si>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</si>
  <si>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</si>
  <si>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</si>
  <si>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</si>
  <si>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</si>
  <si>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</si>
  <si>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</si>
  <si>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</si>
  <si>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</si>
  <si>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</si>
  <si>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</si>
  <si>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</si>
  <si>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</si>
  <si>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</si>
  <si>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</si>
  <si>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</si>
  <si>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</si>
  <si>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</si>
  <si>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</si>
  <si>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</si>
  <si>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</si>
  <si>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</si>
  <si>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</si>
  <si>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</si>
  <si>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</si>
  <si>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</si>
  <si>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</si>
  <si>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</si>
  <si>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</si>
  <si>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</si>
  <si>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</si>
  <si>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</si>
  <si>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</si>
  <si>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</si>
  <si>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</si>
  <si>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</si>
  <si>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</si>
  <si>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</si>
  <si>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</si>
  <si>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</si>
  <si>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</si>
  <si>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</si>
  <si>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</si>
  <si>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</si>
  <si>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</si>
  <si>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</si>
  <si>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</si>
  <si>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</si>
  <si>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</si>
  <si>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</si>
  <si>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</si>
  <si>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</si>
  <si>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</si>
  <si>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</si>
  <si>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</si>
  <si>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</si>
  <si>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</si>
  <si>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</si>
  <si>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</si>
  <si>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</si>
  <si>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</si>
  <si>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</si>
  <si>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</si>
  <si>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</si>
  <si>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</si>
  <si>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</si>
  <si>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</si>
  <si>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</si>
  <si>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</si>
  <si>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</si>
  <si>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</si>
  <si>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</si>
  <si>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</si>
  <si>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</si>
  <si>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</si>
  <si>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</si>
  <si>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</si>
  <si>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</si>
  <si>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</si>
  <si>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</si>
  <si>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</si>
  <si>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</si>
  <si>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</si>
  <si>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</si>
  <si>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</si>
  <si>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</si>
  <si>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</si>
  <si>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</si>
  <si>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</si>
  <si>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</si>
  <si>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</si>
  <si>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</si>
  <si>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</si>
  <si>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</si>
  <si>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</si>
  <si>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</si>
  <si>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</si>
  <si>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</si>
  <si>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</si>
  <si>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</si>
  <si>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</si>
  <si>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</si>
  <si>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</si>
  <si>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</si>
  <si>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</si>
  <si>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</si>
  <si>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</si>
  <si>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</si>
  <si>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</si>
  <si>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</si>
  <si>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</si>
  <si>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</si>
  <si>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</si>
  <si>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</si>
  <si>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</si>
  <si>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</si>
  <si>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</si>
  <si>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</si>
  <si>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</si>
  <si>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</si>
  <si>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</si>
  <si>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</si>
  <si>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</si>
  <si>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</si>
  <si>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</si>
  <si>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</si>
  <si>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</si>
  <si>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</si>
  <si>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</si>
  <si>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</si>
  <si>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</si>
  <si>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</si>
  <si>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</si>
  <si>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</si>
  <si>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</si>
  <si>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</si>
  <si>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</si>
  <si>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</si>
  <si>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</si>
  <si>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</si>
  <si>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</si>
  <si>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</si>
  <si>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</si>
  <si>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</si>
  <si>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</si>
  <si>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</si>
  <si>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</si>
  <si>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</si>
  <si>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</si>
  <si>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</si>
  <si>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</si>
  <si>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</si>
  <si>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</si>
  <si>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</si>
  <si>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</si>
  <si>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</si>
  <si>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</si>
  <si>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</si>
  <si>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</si>
  <si>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</si>
  <si>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</si>
  <si>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</si>
  <si>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</si>
  <si>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</si>
  <si>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</si>
  <si>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</si>
  <si>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</si>
  <si>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</si>
  <si>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</si>
  <si>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</si>
  <si>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</si>
  <si>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</si>
  <si>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</si>
  <si>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</si>
  <si>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</si>
  <si>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</si>
  <si>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</si>
  <si>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</si>
  <si>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</si>
  <si>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</si>
  <si>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</si>
  <si>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</si>
  <si>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</si>
  <si>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</si>
  <si>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</si>
  <si>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</si>
  <si>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</si>
  <si>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</si>
  <si>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</si>
  <si>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</si>
  <si>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</si>
  <si>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</si>
  <si>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</si>
  <si>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</si>
  <si>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</si>
  <si>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</si>
  <si>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</si>
  <si>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</si>
  <si>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</si>
  <si>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</si>
  <si>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</si>
  <si>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</si>
  <si>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</si>
  <si>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</si>
  <si>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</si>
  <si>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</si>
  <si>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</si>
  <si>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</si>
  <si>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</si>
  <si>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</si>
  <si>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</si>
  <si>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</si>
  <si>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</si>
  <si>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</si>
  <si>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</si>
  <si>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</si>
  <si>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</si>
  <si>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</si>
  <si>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</si>
  <si>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</si>
  <si>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</si>
  <si>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</si>
  <si>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</si>
  <si>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</si>
  <si>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</si>
  <si>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</si>
  <si>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</si>
  <si>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</si>
  <si>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</si>
  <si>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</si>
  <si>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</si>
  <si>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</si>
  <si>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</si>
  <si>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</si>
  <si>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</si>
  <si>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</si>
  <si>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</si>
  <si>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</si>
  <si>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</si>
  <si>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</si>
  <si>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</si>
  <si>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</si>
  <si>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</si>
  <si>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</si>
  <si>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</si>
  <si>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</si>
  <si>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</si>
  <si>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</si>
  <si>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</si>
  <si>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</si>
  <si>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</si>
  <si>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</si>
  <si>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</si>
  <si>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</si>
  <si>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</si>
  <si>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</si>
  <si>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</si>
  <si>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</si>
  <si>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</si>
  <si>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</si>
  <si>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</si>
  <si>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</si>
  <si>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</si>
  <si>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</si>
  <si>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</si>
  <si>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</si>
  <si>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</si>
  <si>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</si>
  <si>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</si>
  <si>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</si>
  <si>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</si>
  <si>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</si>
  <si>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</si>
  <si>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</si>
  <si>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</si>
  <si>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</si>
  <si>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</si>
  <si>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</si>
  <si>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</si>
  <si>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</si>
  <si>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</si>
  <si>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</si>
  <si>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</si>
  <si>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</si>
  <si>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</si>
  <si>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</si>
  <si>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</si>
  <si>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</si>
  <si>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</si>
  <si>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</si>
  <si>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</si>
  <si>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</si>
  <si>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</si>
  <si>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</si>
  <si>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</si>
  <si>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</si>
  <si>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</si>
  <si>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</si>
  <si>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</si>
  <si>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</si>
  <si>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</si>
  <si>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</si>
  <si>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</si>
  <si>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</si>
  <si>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</si>
  <si>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</si>
  <si>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</si>
  <si>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</si>
  <si>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</si>
  <si>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</si>
  <si>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</si>
  <si>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</si>
  <si>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</si>
  <si>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</si>
  <si>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</si>
  <si>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</si>
  <si>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</si>
  <si>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</si>
  <si>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</si>
  <si>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</si>
  <si>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</si>
  <si>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</si>
  <si>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</si>
  <si>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</si>
  <si>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</si>
  <si>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</si>
  <si>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</si>
  <si>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</si>
  <si>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</si>
  <si>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</si>
  <si>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</si>
  <si>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</si>
  <si>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</si>
  <si>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</si>
  <si>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</si>
  <si>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</si>
  <si>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</si>
  <si>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</si>
  <si>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</si>
  <si>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</si>
  <si>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</si>
  <si>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</si>
  <si>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</si>
  <si>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</si>
  <si>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</si>
  <si>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</si>
  <si>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</si>
  <si>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</si>
  <si>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</si>
  <si>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</si>
  <si>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</si>
  <si>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</si>
  <si>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</si>
  <si>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</si>
  <si>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</si>
  <si>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</si>
  <si>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</si>
  <si>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</si>
  <si>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</si>
  <si>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</si>
  <si>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</si>
  <si>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</si>
  <si>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</si>
  <si>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</si>
  <si>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</si>
  <si>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</si>
  <si>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</si>
  <si>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</si>
  <si>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</si>
  <si>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</si>
  <si>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</si>
  <si>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</si>
  <si>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</si>
  <si>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</si>
  <si>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</si>
  <si>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</si>
  <si>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</si>
  <si>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</si>
  <si>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</si>
  <si>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</si>
  <si>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</si>
  <si>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</si>
  <si>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</si>
  <si>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</si>
  <si>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</si>
  <si>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</si>
  <si>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</si>
  <si>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</si>
  <si>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</si>
  <si>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</si>
  <si>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</si>
  <si>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</si>
  <si>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</si>
  <si>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</si>
  <si>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</si>
  <si>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</si>
  <si>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</si>
  <si>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</si>
  <si>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</si>
  <si>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</si>
  <si>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</si>
  <si>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</si>
  <si>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</si>
  <si>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</si>
  <si>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</si>
  <si>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</si>
  <si>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</si>
  <si>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</si>
  <si>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</si>
  <si>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</si>
  <si>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</si>
  <si>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</si>
  <si>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</si>
  <si>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</si>
  <si>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</si>
  <si>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</si>
  <si>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</si>
  <si>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</si>
  <si>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</si>
  <si>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</si>
  <si>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</si>
  <si>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</si>
  <si>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</si>
  <si>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</si>
  <si>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</si>
  <si>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</si>
  <si>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</si>
  <si>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</si>
  <si>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</si>
  <si>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</si>
  <si>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</si>
  <si>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</si>
  <si>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</si>
  <si>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</si>
  <si>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</si>
  <si>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</si>
  <si>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</si>
  <si>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</si>
  <si>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</si>
  <si>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</si>
  <si>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</si>
  <si>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</si>
  <si>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</si>
  <si>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</si>
  <si>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</si>
  <si>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</si>
  <si>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</si>
  <si>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</si>
  <si>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</si>
  <si>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</si>
  <si>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</si>
  <si>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</si>
  <si>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</si>
  <si>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</si>
  <si>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</si>
  <si>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</si>
  <si>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</si>
  <si>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</si>
  <si>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</si>
  <si>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</si>
  <si>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</si>
  <si>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</si>
  <si>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</si>
  <si>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</si>
  <si>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</si>
  <si>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</si>
  <si>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</si>
  <si>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</si>
  <si>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</si>
  <si>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</si>
  <si>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</si>
  <si>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</si>
  <si>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</si>
  <si>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</si>
  <si>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</si>
  <si>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</si>
  <si>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</si>
  <si>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</si>
  <si>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</si>
  <si>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</si>
  <si>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</si>
  <si>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</si>
  <si>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</si>
  <si>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</si>
  <si>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</si>
  <si>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</si>
  <si>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</si>
  <si>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</si>
  <si>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</si>
  <si>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</si>
  <si>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</si>
  <si>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</si>
  <si>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</si>
  <si>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</si>
  <si>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</si>
  <si>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</si>
  <si>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</si>
  <si>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</si>
  <si>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</si>
  <si>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</si>
  <si>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</si>
  <si>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</si>
  <si>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</si>
  <si>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</si>
  <si>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</si>
  <si>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</si>
  <si>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</si>
  <si>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</si>
  <si>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</si>
  <si>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</si>
  <si>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</si>
  <si>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</si>
  <si>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</si>
  <si>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</si>
  <si>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</si>
  <si>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</si>
  <si>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</si>
  <si>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</si>
  <si>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</si>
  <si>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</si>
  <si>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</si>
  <si>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</si>
  <si>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</si>
  <si>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</si>
  <si>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</si>
  <si>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</si>
  <si>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</si>
  <si>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</si>
  <si>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</si>
  <si>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</si>
  <si>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</si>
  <si>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</si>
  <si>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</si>
  <si>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</si>
  <si>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</si>
  <si>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</si>
  <si>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</si>
  <si>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</si>
  <si>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</si>
  <si>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</si>
  <si>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</si>
  <si>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</si>
  <si>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</si>
  <si>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</si>
  <si>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</si>
  <si>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</si>
  <si>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</si>
  <si>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</si>
  <si>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</si>
  <si>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</si>
  <si>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</si>
  <si>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</si>
  <si>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</si>
  <si>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</si>
  <si>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</si>
  <si>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</si>
  <si>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</si>
  <si>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</si>
  <si>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</si>
  <si>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</si>
  <si>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</si>
  <si>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</si>
  <si>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</si>
  <si>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</si>
  <si>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</si>
  <si>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</si>
  <si>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</si>
  <si>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</si>
  <si>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</si>
  <si>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</si>
  <si>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</si>
  <si>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</si>
  <si>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</si>
  <si>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</si>
  <si>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</si>
  <si>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</si>
  <si>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</si>
  <si>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</si>
  <si>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</si>
  <si>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</si>
  <si>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</si>
  <si>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</si>
  <si>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</si>
  <si>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</si>
  <si>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</si>
  <si>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</si>
  <si>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</si>
  <si>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</si>
  <si>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</si>
  <si>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</si>
  <si>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</si>
  <si>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</si>
  <si>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</si>
  <si>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</si>
  <si>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</si>
  <si>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</si>
  <si>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</si>
  <si>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</si>
  <si>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</si>
  <si>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</si>
  <si>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</si>
  <si>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</si>
  <si>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</si>
  <si>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</si>
  <si>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</si>
  <si>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</si>
  <si>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</si>
  <si>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</si>
  <si>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</si>
  <si>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</si>
  <si>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</si>
  <si>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</si>
  <si>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</si>
  <si>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</si>
  <si>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</si>
  <si>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</si>
  <si>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</si>
  <si>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</si>
  <si>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</si>
  <si>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</si>
  <si>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</si>
  <si>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</si>
  <si>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</si>
  <si>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</si>
  <si>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</si>
  <si>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</si>
  <si>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</si>
  <si>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</si>
  <si>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</si>
  <si>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</si>
  <si>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</si>
  <si>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</si>
  <si>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</si>
  <si>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</si>
  <si>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</si>
  <si>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</si>
  <si>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</si>
  <si>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</si>
  <si>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</si>
  <si>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</si>
  <si>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</si>
  <si>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</si>
  <si>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</si>
  <si>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</si>
  <si>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</si>
  <si>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</si>
  <si>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</si>
  <si>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</si>
  <si>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</si>
  <si>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</si>
  <si>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</si>
  <si>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</si>
  <si>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</si>
  <si>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</si>
  <si>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</si>
  <si>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</si>
  <si>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</si>
  <si>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</si>
  <si>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</si>
  <si>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</si>
  <si>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</si>
  <si>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</si>
  <si>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</si>
  <si>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</si>
  <si>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</si>
  <si>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</si>
  <si>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</si>
  <si>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</si>
  <si>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</si>
  <si>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</si>
  <si>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</si>
  <si>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</si>
  <si>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</si>
  <si>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</si>
  <si>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</si>
  <si>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</si>
  <si>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</si>
  <si>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</si>
  <si>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</si>
  <si>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</si>
  <si>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</si>
  <si>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</si>
  <si>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</si>
  <si>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</si>
  <si>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</si>
  <si>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</si>
  <si>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</si>
  <si>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</si>
  <si>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</si>
  <si>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</si>
  <si>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</si>
  <si>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</si>
  <si>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</si>
  <si>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</si>
  <si>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</si>
  <si>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</si>
  <si>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</si>
  <si>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</si>
  <si>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</si>
  <si>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</si>
  <si>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</si>
  <si>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</si>
  <si>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</si>
  <si>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</si>
  <si>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</si>
  <si>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</si>
  <si>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</si>
  <si>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</si>
  <si>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</si>
  <si>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</si>
  <si>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</si>
  <si>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</si>
  <si>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</si>
  <si>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</si>
  <si>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</si>
  <si>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</si>
  <si>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</si>
  <si>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</si>
  <si>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</si>
  <si>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</si>
  <si>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</si>
  <si>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</si>
  <si>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</si>
  <si>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</si>
  <si>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</si>
  <si>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</si>
  <si>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</si>
  <si>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</si>
  <si>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</si>
  <si>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</si>
  <si>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</si>
  <si>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</si>
  <si>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</si>
  <si>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</si>
  <si>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</si>
  <si>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</si>
  <si>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</si>
  <si>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</si>
  <si>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</si>
  <si>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</si>
  <si>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</si>
  <si>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</si>
  <si>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</si>
  <si>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</si>
  <si>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</si>
  <si>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</si>
  <si>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</si>
  <si>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</si>
  <si>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</si>
  <si>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</si>
  <si>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</si>
  <si>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</si>
  <si>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</si>
  <si>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</si>
  <si>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</si>
  <si>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</si>
  <si>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</si>
  <si>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</si>
  <si>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</si>
  <si>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</si>
  <si>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</si>
  <si>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</si>
  <si>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</si>
  <si>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</si>
  <si>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</si>
  <si>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</si>
  <si>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</si>
  <si>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</si>
  <si>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</si>
  <si>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</si>
  <si>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</si>
  <si>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</si>
  <si>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</si>
  <si>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</si>
  <si>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</si>
  <si>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</si>
  <si>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</si>
  <si>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</si>
  <si>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</si>
  <si>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</si>
  <si>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</si>
  <si>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</si>
  <si>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</si>
  <si>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</si>
  <si>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</si>
  <si>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</si>
  <si>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</si>
  <si>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</si>
  <si>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</si>
  <si>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</si>
  <si>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</si>
  <si>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</si>
  <si>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</si>
  <si>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</si>
  <si>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</si>
  <si>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</si>
  <si>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</si>
  <si>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</si>
  <si>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</si>
  <si>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</si>
  <si>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</si>
  <si>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</si>
  <si>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</si>
  <si>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</si>
  <si>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</si>
  <si>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</si>
  <si>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</si>
  <si>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</si>
  <si>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</si>
  <si>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</si>
  <si>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</si>
  <si>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</si>
  <si>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</si>
  <si>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</si>
  <si>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</si>
  <si>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</si>
  <si>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</si>
  <si>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</si>
  <si>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</si>
  <si>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</si>
  <si>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</si>
  <si>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</si>
  <si>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</si>
  <si>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</si>
  <si>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</si>
  <si>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</si>
  <si>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</si>
  <si>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</si>
  <si>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</si>
  <si>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</si>
  <si>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</si>
  <si>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</si>
  <si>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</si>
  <si>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</si>
  <si>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</si>
  <si>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</si>
  <si>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</si>
  <si>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</si>
  <si>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</si>
  <si>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</si>
  <si>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</si>
  <si>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</si>
  <si>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</si>
  <si>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</si>
  <si>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</si>
  <si>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</si>
  <si>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</si>
  <si>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</si>
  <si>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</si>
  <si>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</si>
  <si>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</si>
  <si>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</si>
  <si>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</si>
  <si>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</si>
  <si>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</si>
  <si>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</si>
  <si>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</si>
  <si>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</si>
  <si>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</si>
  <si>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</si>
  <si>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</si>
  <si>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</si>
  <si>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</si>
  <si>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</si>
  <si>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</si>
  <si>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</si>
  <si>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</si>
  <si>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</si>
  <si>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</si>
  <si>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</si>
  <si>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</si>
  <si>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</si>
  <si>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</si>
  <si>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</si>
  <si>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</si>
  <si>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</si>
  <si>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</si>
  <si>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</si>
  <si>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</si>
  <si>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</si>
  <si>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</si>
  <si>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</si>
  <si>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</si>
  <si>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</si>
  <si>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</si>
  <si>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</si>
  <si>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</si>
  <si>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</si>
  <si>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</si>
  <si>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</si>
  <si>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</si>
  <si>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</si>
  <si>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</si>
  <si>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</si>
  <si>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</si>
  <si>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</si>
  <si>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</si>
  <si>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</si>
  <si>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</si>
  <si>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</si>
  <si>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</si>
  <si>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</si>
  <si>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</si>
  <si>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</si>
  <si>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</si>
  <si>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</si>
  <si>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</si>
  <si>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</si>
  <si>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</si>
  <si>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</si>
  <si>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</si>
  <si>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</si>
  <si>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</si>
  <si>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</si>
  <si>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</si>
  <si>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</si>
  <si>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</si>
  <si>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</si>
  <si>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</si>
  <si>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</si>
  <si>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</si>
  <si>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</si>
  <si>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</si>
  <si>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</si>
  <si>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</si>
  <si>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</si>
  <si>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</si>
  <si>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</si>
  <si>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</si>
  <si>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</si>
  <si>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</si>
  <si>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</si>
  <si>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</si>
  <si>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</si>
  <si>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</si>
  <si>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</si>
  <si>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</si>
  <si>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</si>
  <si>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</si>
  <si>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</si>
  <si>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</si>
  <si>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</si>
  <si>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</si>
  <si>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</si>
  <si>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</si>
  <si>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</si>
  <si>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</si>
  <si>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</si>
  <si>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</si>
  <si>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</si>
  <si>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</si>
  <si>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</si>
  <si>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</si>
  <si>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</si>
  <si>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</si>
  <si>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</si>
  <si>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</si>
  <si>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</si>
  <si>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</si>
  <si>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</si>
  <si>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</si>
  <si>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</si>
  <si>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</si>
  <si>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</si>
  <si>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</si>
  <si>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</si>
  <si>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</si>
  <si>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</si>
  <si>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</si>
  <si>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</si>
  <si>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</si>
  <si>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</si>
  <si>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</si>
  <si>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</si>
  <si>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</si>
  <si>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</si>
  <si>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</si>
  <si>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</si>
  <si>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</si>
  <si>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</si>
  <si>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</si>
  <si>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</si>
  <si>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</si>
  <si>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</si>
  <si>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</si>
  <si>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</si>
  <si>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</si>
  <si>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</si>
  <si>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</si>
  <si>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</si>
  <si>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</si>
  <si>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</si>
  <si>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</si>
  <si>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</si>
  <si>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</si>
  <si>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</si>
  <si>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</si>
  <si>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</si>
  <si>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</si>
  <si>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</si>
  <si>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</si>
  <si>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</si>
  <si>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</si>
  <si>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</si>
  <si>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</si>
  <si>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</si>
  <si>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</si>
  <si>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</si>
  <si>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</si>
  <si>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</si>
  <si>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</si>
  <si>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</si>
  <si>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</si>
  <si>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</si>
  <si>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</si>
  <si>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</si>
  <si>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</si>
  <si>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</si>
  <si>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</si>
  <si>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</si>
  <si>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</si>
  <si>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</si>
  <si>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</si>
  <si>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</si>
  <si>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</si>
  <si>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</si>
  <si>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</si>
  <si>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</si>
  <si>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</si>
  <si>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</si>
  <si>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</si>
  <si>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</si>
  <si>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</si>
  <si>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</si>
  <si>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</si>
  <si>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</si>
  <si>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</si>
  <si>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</si>
  <si>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</si>
  <si>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</si>
  <si>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</si>
  <si>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</si>
  <si>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</si>
  <si>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</si>
  <si>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</si>
  <si>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</si>
  <si>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</si>
  <si>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</si>
  <si>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</si>
  <si>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</si>
  <si>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</si>
  <si>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</si>
  <si>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</si>
  <si>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</si>
  <si>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</si>
  <si>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</si>
  <si>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</si>
  <si>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</si>
  <si>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</si>
  <si>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</si>
  <si>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</si>
  <si>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</si>
  <si>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</si>
  <si>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</si>
  <si>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</si>
  <si>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</si>
  <si>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</si>
  <si>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</si>
  <si>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</si>
  <si>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</si>
  <si>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</si>
  <si>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</si>
  <si>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</si>
  <si>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</si>
  <si>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</si>
  <si>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</si>
  <si>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</si>
  <si>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</si>
  <si>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</si>
  <si>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</si>
  <si>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</si>
  <si>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</si>
  <si>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</si>
  <si>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</si>
  <si>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</si>
  <si>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</si>
  <si>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</si>
  <si>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</si>
  <si>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</si>
  <si>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</si>
  <si>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</si>
  <si>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</si>
  <si>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</si>
  <si>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</si>
  <si>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</si>
  <si>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</si>
  <si>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</si>
  <si>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</si>
  <si>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</si>
  <si>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</si>
  <si>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</si>
  <si>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</si>
  <si>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</si>
  <si>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</si>
  <si>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</si>
  <si>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</si>
  <si>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</si>
  <si>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</si>
  <si>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</si>
  <si>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</si>
  <si>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</si>
  <si>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</si>
  <si>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</si>
  <si>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</si>
  <si>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</si>
  <si>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</si>
  <si>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</si>
  <si>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</si>
  <si>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</si>
  <si>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</si>
  <si>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</si>
  <si>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</si>
  <si>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</si>
  <si>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</si>
  <si>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</si>
  <si>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</si>
  <si>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</si>
  <si>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</si>
  <si>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</si>
  <si>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</si>
  <si>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</si>
  <si>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</si>
  <si>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</si>
  <si>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</si>
  <si>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</si>
  <si>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</si>
  <si>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</si>
  <si>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</si>
  <si>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</si>
  <si>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</si>
  <si>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</si>
  <si>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</si>
  <si>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</si>
  <si>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</si>
  <si>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</si>
  <si>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</si>
  <si>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</si>
  <si>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</si>
  <si>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</si>
  <si>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</si>
  <si>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</si>
  <si>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</si>
  <si>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</si>
  <si>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</si>
  <si>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</si>
  <si>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</si>
  <si>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</si>
  <si>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</si>
  <si>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</si>
  <si>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</si>
  <si>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</si>
  <si>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</si>
  <si>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</si>
  <si>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</si>
  <si>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</si>
  <si>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</si>
  <si>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</si>
  <si>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</si>
  <si>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</si>
  <si>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</si>
  <si>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</si>
  <si>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</si>
  <si>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</si>
  <si>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</si>
  <si>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</si>
  <si>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</si>
  <si>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</si>
  <si>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</si>
  <si>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</si>
  <si>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</si>
  <si>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</si>
  <si>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</si>
  <si>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</si>
  <si>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</si>
  <si>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</si>
  <si>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</si>
  <si>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</si>
  <si>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</si>
  <si>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</si>
  <si>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</si>
  <si>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</si>
  <si>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</si>
  <si>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</si>
  <si>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</si>
  <si>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</si>
  <si>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</si>
  <si>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</si>
  <si>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</si>
  <si>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</si>
  <si>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</si>
  <si>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</si>
  <si>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</si>
  <si>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</si>
  <si>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</si>
  <si>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</si>
  <si>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</si>
  <si>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</si>
  <si>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</si>
  <si>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</si>
  <si>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</si>
  <si>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</si>
  <si>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</si>
  <si>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</si>
  <si>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</si>
  <si>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</si>
  <si>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</si>
  <si>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</si>
  <si>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</si>
  <si>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</si>
  <si>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</si>
  <si>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</si>
  <si>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</si>
  <si>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</si>
  <si>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</si>
  <si>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</si>
  <si>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</si>
  <si>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</si>
  <si>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</si>
  <si>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</si>
  <si>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</si>
  <si>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</si>
  <si>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</si>
  <si>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</si>
  <si>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</si>
  <si>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</si>
  <si>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</si>
  <si>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</si>
  <si>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</si>
  <si>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</si>
  <si>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</si>
  <si>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</si>
  <si>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</si>
  <si>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</si>
  <si>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</si>
  <si>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</si>
  <si>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</si>
  <si>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</si>
  <si>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</si>
  <si>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</si>
  <si>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</si>
  <si>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</si>
  <si>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</si>
  <si>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</si>
  <si>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</si>
  <si>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</si>
  <si>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</si>
  <si>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</si>
  <si>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</si>
  <si>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</si>
  <si>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</si>
  <si>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</si>
  <si>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</si>
  <si>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</si>
  <si>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</si>
  <si>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</si>
  <si>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</si>
  <si>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</si>
  <si>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</si>
  <si>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</si>
  <si>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</si>
  <si>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</si>
  <si>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</si>
  <si>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</si>
  <si>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</si>
  <si>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</si>
  <si>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</si>
  <si>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</si>
  <si>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</si>
  <si>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</si>
  <si>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</si>
  <si>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</si>
  <si>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</si>
  <si>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</si>
  <si>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</si>
  <si>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</si>
  <si>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</si>
  <si>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</si>
  <si>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</si>
  <si>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</si>
  <si>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</si>
  <si>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</si>
  <si>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</si>
  <si>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</si>
  <si>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</si>
  <si>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</si>
  <si>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</si>
  <si>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</si>
  <si>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</si>
  <si>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</si>
  <si>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</si>
  <si>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</si>
  <si>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</si>
  <si>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</si>
  <si>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</si>
  <si>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</si>
  <si>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</si>
  <si>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</si>
  <si>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</si>
  <si>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</si>
  <si>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</si>
  <si>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</si>
  <si>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</si>
  <si>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</si>
  <si>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</si>
  <si>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</si>
  <si>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</si>
  <si>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</si>
  <si>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</si>
  <si>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</si>
  <si>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</si>
  <si>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</si>
  <si>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</si>
  <si>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</si>
  <si>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</si>
  <si>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</si>
  <si>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</si>
  <si>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</si>
  <si>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</si>
  <si>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</si>
  <si>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</si>
  <si>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</si>
  <si>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</si>
  <si>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</si>
  <si>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</si>
  <si>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</si>
  <si>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</si>
  <si>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</si>
  <si>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</si>
  <si>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</si>
  <si>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</si>
  <si>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</si>
  <si>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</si>
  <si>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</si>
  <si>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</si>
  <si>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</si>
  <si>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</si>
  <si>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</si>
  <si>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</si>
  <si>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</si>
  <si>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</si>
  <si>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</si>
  <si>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</si>
  <si>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</si>
  <si>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</si>
  <si>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</si>
  <si>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</si>
  <si>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</si>
  <si>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</si>
  <si>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</si>
  <si>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</si>
  <si>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</si>
  <si>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</si>
  <si>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</si>
  <si>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</si>
  <si>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</si>
  <si>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</si>
  <si>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</si>
  <si>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</si>
  <si>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</si>
  <si>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</si>
  <si>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</si>
  <si>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</si>
  <si>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</si>
  <si>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</si>
  <si>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</si>
  <si>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</si>
  <si>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</si>
  <si>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</si>
  <si>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</si>
  <si>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</si>
  <si>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</si>
  <si>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</si>
  <si>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</si>
  <si>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</si>
  <si>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</si>
  <si>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</si>
  <si>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</si>
  <si>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</si>
  <si>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</si>
  <si>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</si>
  <si>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</si>
  <si>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</si>
  <si>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</si>
  <si>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</si>
  <si>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</si>
  <si>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</si>
  <si>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</si>
  <si>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</si>
  <si>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</si>
  <si>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</si>
  <si>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</si>
  <si>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</si>
  <si>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</si>
  <si>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</si>
  <si>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</si>
  <si>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</si>
  <si>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</si>
  <si>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</si>
  <si>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</si>
  <si>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</si>
  <si>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</si>
  <si>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</si>
  <si>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</si>
  <si>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</si>
  <si>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</si>
  <si>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</si>
  <si>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</si>
  <si>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</si>
  <si>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</si>
  <si>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</si>
  <si>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</si>
  <si>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</si>
  <si>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</si>
  <si>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</si>
  <si>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</si>
  <si>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</si>
  <si>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</si>
  <si>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</si>
  <si>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</si>
  <si>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</si>
  <si>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</si>
  <si>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</si>
  <si>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</si>
  <si>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</si>
  <si>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</si>
  <si>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</si>
  <si>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</si>
  <si>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</si>
  <si>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</si>
  <si>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</si>
  <si>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</si>
  <si>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</si>
  <si>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</si>
  <si>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</si>
  <si>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</si>
  <si>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</si>
  <si>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</si>
  <si>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</si>
  <si>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</si>
  <si>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</si>
  <si>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</si>
  <si>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</si>
  <si>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</si>
  <si>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</si>
  <si>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</si>
  <si>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</si>
  <si>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</si>
  <si>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</si>
  <si>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</si>
  <si>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</si>
  <si>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</si>
  <si>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</si>
  <si>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</si>
  <si>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</si>
  <si>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</si>
  <si>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</si>
  <si>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</si>
  <si>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</si>
  <si>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</si>
  <si>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</si>
  <si>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</si>
  <si>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</si>
  <si>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</si>
  <si>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</si>
  <si>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</si>
  <si>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</si>
  <si>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</si>
  <si>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</si>
  <si>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</si>
  <si>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</si>
  <si>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</si>
  <si>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</si>
  <si>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</si>
  <si>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</si>
  <si>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</si>
  <si>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</si>
  <si>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</si>
  <si>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</si>
  <si>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</si>
  <si>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</si>
  <si>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</si>
  <si>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</si>
  <si>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</si>
  <si>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</si>
  <si>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</si>
  <si>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</si>
  <si>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</si>
  <si>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</si>
  <si>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</si>
  <si>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</si>
  <si>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</si>
  <si>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</si>
  <si>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</si>
  <si>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</si>
  <si>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</si>
  <si>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</si>
  <si>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</si>
  <si>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</si>
  <si>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</si>
  <si>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</si>
  <si>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</si>
  <si>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</si>
  <si>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</si>
  <si>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</si>
  <si>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</si>
  <si>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</si>
  <si>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</si>
  <si>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</si>
  <si>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</si>
  <si>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</si>
  <si>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</si>
  <si>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</si>
  <si>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</si>
  <si>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</si>
  <si>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</si>
  <si>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</si>
  <si>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</si>
  <si>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</si>
  <si>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</si>
  <si>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</si>
  <si>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</si>
  <si>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</si>
  <si>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</si>
  <si>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</si>
  <si>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</si>
  <si>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</si>
  <si>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</si>
  <si>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</si>
  <si>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</si>
  <si>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</si>
  <si>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</si>
  <si>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</si>
  <si>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</si>
  <si>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</si>
  <si>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</si>
  <si>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</si>
  <si>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</si>
  <si>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</si>
  <si>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</si>
  <si>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</si>
  <si>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</si>
  <si>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</si>
  <si>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</si>
  <si>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</si>
  <si>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</si>
  <si>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</si>
  <si>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</si>
  <si>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</si>
  <si>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</si>
  <si>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</si>
  <si>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</si>
  <si>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</si>
  <si>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</si>
  <si>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</si>
  <si>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</si>
  <si>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</si>
  <si>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</si>
  <si>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</si>
  <si>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</si>
  <si>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</si>
  <si>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</si>
  <si>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</si>
  <si>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</si>
  <si>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</si>
  <si>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</si>
  <si>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</si>
  <si>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</si>
  <si>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</si>
  <si>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</si>
  <si>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</si>
  <si>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</si>
  <si>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</si>
  <si>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</si>
  <si>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</si>
  <si>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</si>
  <si>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</si>
  <si>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</si>
  <si>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</si>
  <si>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</si>
  <si>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</si>
  <si>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</si>
  <si>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</si>
  <si>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</si>
  <si>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</si>
  <si>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</si>
  <si>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</si>
  <si>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</si>
  <si>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</si>
  <si>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</si>
  <si>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</si>
  <si>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</si>
  <si>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</si>
  <si>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</si>
  <si>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</si>
  <si>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</si>
  <si>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</si>
  <si>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</si>
  <si>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</si>
  <si>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</si>
  <si>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</si>
  <si>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</si>
  <si>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</si>
  <si>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</si>
  <si>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</si>
  <si>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</si>
  <si>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</si>
  <si>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</si>
  <si>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</si>
  <si>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</si>
  <si>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</si>
  <si>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</si>
  <si>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</si>
  <si>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</si>
  <si>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</si>
  <si>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</si>
  <si>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</si>
  <si>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</si>
  <si>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</si>
  <si>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</si>
  <si>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</si>
  <si>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</si>
  <si>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</si>
  <si>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</si>
  <si>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</si>
  <si>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</si>
  <si>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</si>
  <si>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</si>
  <si>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</si>
  <si>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</si>
  <si>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</si>
  <si>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</si>
  <si>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</si>
  <si>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</si>
  <si>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</si>
  <si>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</si>
  <si>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</si>
  <si>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</si>
  <si>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</si>
  <si>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</si>
  <si>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</si>
  <si>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</si>
  <si>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</si>
  <si>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</si>
  <si>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</si>
  <si>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</si>
  <si>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</si>
  <si>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</si>
  <si>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</si>
  <si>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</si>
  <si>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</si>
  <si>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</si>
  <si>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</si>
  <si>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</si>
  <si>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</si>
  <si>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</si>
  <si>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</si>
  <si>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</si>
  <si>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</si>
  <si>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</si>
  <si>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</si>
  <si>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</si>
  <si>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</si>
  <si>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</si>
  <si>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</si>
  <si>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</si>
  <si>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</si>
  <si>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</si>
  <si>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</si>
  <si>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</si>
  <si>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</si>
  <si>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</si>
  <si>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</si>
  <si>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</si>
  <si>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</si>
  <si>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</si>
  <si>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</si>
  <si>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</si>
  <si>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</si>
  <si>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</si>
  <si>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</si>
  <si>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</si>
  <si>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</si>
  <si>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</si>
  <si>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</si>
  <si>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</si>
  <si>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</si>
  <si>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</si>
  <si>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</si>
  <si>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</si>
  <si>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</si>
  <si>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</si>
  <si>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</si>
  <si>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</si>
  <si>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</si>
  <si>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</si>
  <si>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</si>
  <si>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</si>
  <si>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</si>
  <si>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</si>
  <si>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</si>
  <si>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</si>
  <si>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</si>
  <si>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</si>
  <si>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</si>
  <si>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</si>
  <si>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</si>
  <si>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</si>
  <si>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</si>
  <si>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</si>
  <si>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</si>
  <si>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</si>
  <si>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</si>
  <si>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</si>
  <si>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</si>
  <si>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</si>
  <si>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</si>
  <si>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</si>
  <si>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</si>
  <si>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</si>
  <si>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</si>
  <si>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</si>
  <si>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</si>
  <si>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</si>
  <si>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</si>
  <si>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</si>
  <si>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</si>
  <si>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</si>
  <si>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</si>
  <si>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</si>
  <si>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</si>
  <si>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</si>
  <si>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</si>
  <si>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</si>
  <si>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</si>
  <si>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</si>
  <si>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</si>
  <si>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</si>
  <si>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</si>
  <si>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</si>
  <si>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</si>
  <si>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</si>
  <si>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</si>
  <si>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</si>
  <si>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</si>
  <si>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</si>
  <si>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</si>
  <si>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</si>
  <si>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</si>
  <si>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</si>
  <si>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</si>
  <si>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</si>
  <si>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</si>
  <si>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</si>
  <si>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</si>
  <si>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</si>
  <si>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</si>
  <si>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</si>
  <si>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</si>
  <si>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</si>
  <si>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</si>
  <si>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</si>
  <si>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</si>
  <si>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</si>
  <si>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</si>
  <si>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</si>
  <si>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</si>
  <si>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</si>
  <si>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</si>
  <si>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</si>
  <si>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</si>
  <si>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</si>
  <si>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</si>
  <si>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</si>
  <si>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</si>
  <si>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</si>
  <si>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</si>
  <si>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</si>
  <si>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</si>
  <si>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</si>
  <si>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</si>
  <si>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</si>
  <si>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</si>
  <si>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</si>
  <si>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</si>
  <si>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</si>
  <si>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</si>
  <si>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</si>
  <si>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</si>
  <si>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</si>
  <si>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</si>
  <si>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</si>
  <si>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</si>
  <si>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</si>
  <si>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</si>
  <si>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</si>
  <si>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</si>
  <si>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</si>
  <si>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</si>
  <si>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</si>
  <si>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</si>
  <si>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</si>
  <si>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</si>
  <si>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</si>
  <si>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</si>
  <si>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</si>
  <si>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</si>
  <si>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</si>
  <si>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</si>
  <si>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</si>
  <si>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</si>
  <si>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</si>
  <si>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</si>
  <si>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</si>
  <si>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</si>
  <si>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</si>
  <si>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</si>
  <si>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</si>
  <si>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</si>
  <si>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</si>
  <si>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</si>
  <si>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</si>
  <si>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</si>
  <si>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</si>
  <si>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</si>
  <si>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</si>
  <si>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</si>
  <si>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</si>
  <si>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</si>
  <si>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</si>
  <si>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</si>
  <si>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</si>
  <si>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</si>
  <si>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</si>
  <si>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</si>
  <si>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</si>
  <si>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</si>
  <si>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</si>
  <si>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</si>
  <si>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</si>
  <si>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</si>
  <si>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</si>
  <si>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</si>
  <si>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</si>
  <si>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</si>
  <si>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</si>
  <si>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</si>
  <si>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</si>
  <si>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</si>
  <si>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</si>
  <si>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</si>
  <si>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</si>
  <si>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</si>
  <si>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</si>
  <si>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</si>
  <si>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</si>
  <si>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</si>
  <si>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</si>
  <si>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</si>
  <si>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</si>
  <si>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</si>
  <si>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</si>
  <si>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</si>
  <si>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</si>
  <si>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</si>
  <si>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</si>
  <si>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</si>
  <si>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</si>
  <si>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</si>
  <si>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</si>
  <si>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</si>
  <si>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</si>
  <si>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</si>
  <si>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</si>
  <si>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</si>
  <si>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</si>
  <si>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</si>
  <si>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</si>
  <si>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</si>
  <si>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</si>
  <si>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</si>
  <si>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</si>
  <si>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</si>
  <si>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</si>
  <si>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</si>
  <si>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</si>
  <si>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</si>
  <si>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</si>
  <si>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</si>
  <si>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</si>
  <si>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</si>
  <si>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</si>
  <si>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</si>
  <si>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</si>
  <si>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</si>
  <si>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</si>
  <si>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</si>
  <si>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</si>
  <si>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</si>
  <si>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</si>
  <si>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</si>
  <si>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</si>
  <si>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</si>
  <si>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</si>
  <si>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</si>
  <si>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</si>
  <si>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</si>
  <si>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</si>
  <si>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</si>
  <si>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</si>
  <si>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</si>
  <si>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</si>
  <si>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</si>
  <si>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</si>
  <si>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</si>
  <si>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</si>
  <si>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</si>
  <si>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</si>
  <si>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</si>
  <si>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</si>
  <si>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</si>
  <si>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</si>
  <si>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</si>
  <si>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</si>
  <si>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</si>
  <si>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</si>
  <si>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</si>
  <si>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</si>
  <si>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</si>
  <si>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</si>
  <si>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</si>
  <si>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</si>
  <si>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</si>
  <si>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</si>
  <si>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</si>
  <si>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</si>
  <si>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</si>
  <si>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</si>
  <si>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</si>
  <si>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</si>
  <si>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</si>
  <si>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</si>
  <si>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</si>
  <si>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</si>
  <si>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</si>
  <si>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</si>
  <si>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</si>
  <si>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</si>
  <si>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</si>
  <si>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</si>
  <si>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</si>
  <si>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</si>
  <si>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</si>
  <si>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</si>
  <si>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</si>
  <si>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</si>
  <si>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</si>
  <si>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</si>
  <si>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</si>
  <si>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</si>
  <si>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</si>
  <si>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</si>
  <si>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</si>
  <si>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</si>
  <si>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</si>
  <si>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</si>
  <si>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</si>
  <si>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</si>
  <si>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</si>
  <si>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</si>
  <si>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</si>
  <si>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</si>
  <si>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</si>
  <si>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</si>
  <si>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</si>
  <si>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</si>
  <si>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</si>
  <si>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</si>
  <si>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</si>
  <si>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</si>
  <si>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</si>
  <si>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</si>
  <si>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</si>
  <si>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</si>
  <si>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</si>
  <si>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</si>
  <si>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</si>
  <si>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</si>
  <si>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</si>
  <si>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</si>
  <si>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</si>
  <si>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</si>
  <si>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</si>
  <si>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</si>
  <si>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</si>
  <si>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</si>
  <si>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</si>
  <si>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</si>
  <si>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</si>
  <si>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</si>
  <si>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</si>
  <si>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</si>
  <si>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</si>
  <si>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</si>
  <si>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</si>
  <si>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</si>
  <si>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</si>
  <si>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</si>
  <si>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</si>
  <si>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</si>
  <si>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</si>
  <si>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</si>
  <si>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</si>
  <si>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</si>
  <si>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</si>
  <si>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</si>
  <si>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</si>
  <si>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</si>
  <si>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</si>
  <si>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</si>
  <si>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</si>
  <si>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</si>
  <si>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</si>
  <si>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</si>
  <si>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</si>
  <si>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</si>
  <si>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</si>
  <si>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</si>
  <si>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</si>
  <si>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</si>
  <si>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</si>
  <si>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</si>
  <si>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</si>
  <si>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</si>
  <si>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</si>
  <si>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</si>
  <si>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</si>
  <si>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</si>
  <si>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</si>
  <si>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</si>
  <si>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</si>
  <si>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</si>
  <si>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</si>
  <si>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</si>
  <si>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</si>
  <si>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</si>
  <si>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</si>
  <si>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</si>
  <si>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</si>
  <si>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</si>
  <si>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</si>
  <si>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</si>
  <si>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</si>
  <si>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</si>
  <si>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</si>
  <si>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</si>
  <si>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</si>
  <si>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</si>
  <si>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</si>
  <si>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</si>
  <si>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</si>
  <si>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</si>
  <si>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</si>
  <si>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</si>
  <si>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</si>
  <si>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</si>
  <si>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</si>
  <si>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</si>
  <si>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</si>
  <si>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</si>
  <si>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</si>
  <si>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</si>
  <si>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</si>
  <si>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</si>
  <si>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</si>
  <si>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</si>
  <si>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</si>
  <si>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</si>
  <si>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</si>
  <si>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</si>
  <si>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</si>
  <si>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</si>
  <si>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</si>
  <si>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</si>
  <si>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</si>
  <si>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</si>
  <si>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</si>
  <si>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</si>
  <si>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</si>
  <si>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</si>
  <si>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</si>
  <si>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</si>
  <si>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</si>
  <si>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</si>
  <si>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</si>
  <si>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</si>
  <si>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</si>
  <si>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</si>
  <si>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</si>
  <si>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</si>
  <si>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</si>
  <si>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</si>
  <si>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</si>
  <si>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</si>
  <si>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</si>
  <si>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</si>
  <si>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</si>
  <si>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</si>
  <si>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</si>
  <si>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</si>
  <si>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</si>
  <si>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</si>
  <si>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</si>
  <si>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</si>
  <si>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</si>
  <si>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</si>
  <si>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</si>
  <si>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</si>
  <si>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</si>
  <si>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</si>
  <si>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</si>
  <si>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</si>
  <si>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</si>
  <si>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</si>
  <si>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</si>
  <si>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</si>
  <si>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</si>
  <si>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</si>
  <si>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</si>
  <si>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</si>
  <si>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</si>
  <si>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</si>
  <si>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</si>
  <si>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</si>
  <si>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</si>
  <si>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</si>
  <si>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</si>
  <si>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</si>
  <si>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</si>
  <si>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</si>
  <si>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</si>
  <si>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</si>
  <si>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</si>
  <si>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</si>
  <si>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</si>
  <si>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</si>
  <si>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</si>
  <si>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</si>
  <si>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</si>
  <si>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</si>
  <si>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</si>
  <si>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</si>
  <si>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</si>
  <si>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</si>
  <si>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</si>
  <si>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</si>
  <si>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</si>
  <si>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</si>
  <si>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</si>
  <si>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</si>
  <si>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</si>
  <si>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</si>
  <si>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</si>
  <si>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</si>
  <si>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</si>
  <si>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</si>
  <si>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</si>
  <si>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</si>
  <si>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</si>
  <si>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</si>
  <si>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</si>
  <si>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</si>
  <si>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</si>
  <si>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</si>
  <si>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</si>
  <si>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</si>
  <si>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</si>
  <si>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</si>
  <si>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</si>
  <si>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</si>
  <si>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</si>
  <si>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</si>
  <si>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</si>
  <si>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</si>
  <si>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</si>
  <si>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</si>
  <si>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</si>
  <si>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</si>
  <si>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</si>
  <si>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</si>
  <si>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</si>
  <si>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</si>
  <si>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</si>
  <si>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</si>
  <si>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</si>
  <si>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</si>
  <si>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</si>
  <si>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</si>
  <si>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</si>
  <si>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</si>
  <si>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</si>
  <si>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</si>
  <si>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</si>
  <si>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</si>
  <si>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</si>
  <si>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</si>
  <si>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</si>
  <si>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</si>
  <si>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</si>
  <si>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</si>
  <si>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</si>
  <si>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</si>
  <si>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</si>
  <si>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</si>
  <si>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</si>
  <si>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</si>
  <si>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</si>
  <si>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</si>
  <si>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</si>
  <si>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</si>
  <si>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</si>
  <si>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</si>
  <si>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</si>
  <si>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</si>
  <si>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</si>
  <si>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</si>
  <si>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</si>
  <si>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</si>
  <si>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</si>
  <si>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</si>
  <si>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</si>
  <si>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</si>
  <si>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</si>
  <si>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</si>
  <si>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</si>
  <si>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</si>
  <si>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</si>
  <si>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</si>
  <si>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</si>
  <si>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</si>
  <si>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</si>
  <si>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</si>
  <si>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</si>
  <si>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</si>
  <si>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</si>
  <si>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</si>
  <si>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</si>
  <si>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</si>
  <si>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</si>
  <si>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</si>
  <si>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</si>
  <si>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</si>
  <si>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</si>
  <si>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</si>
  <si>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</si>
  <si>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</si>
  <si>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</si>
  <si>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</si>
  <si>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</si>
  <si>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</si>
  <si>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</si>
  <si>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</si>
  <si>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</si>
  <si>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</si>
  <si>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</si>
  <si>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</si>
  <si>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</si>
  <si>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</si>
  <si>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</si>
  <si>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</si>
  <si>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</si>
  <si>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</si>
  <si>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</si>
  <si>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</si>
  <si>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</si>
  <si>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</si>
  <si>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</si>
  <si>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</si>
  <si>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</si>
  <si>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</si>
  <si>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</si>
  <si>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</si>
  <si>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</si>
  <si>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</si>
  <si>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</si>
  <si>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</si>
  <si>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</si>
  <si>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</si>
  <si>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</si>
  <si>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</si>
  <si>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</si>
  <si>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</si>
  <si>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</si>
  <si>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</si>
  <si>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</si>
  <si>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</si>
  <si>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</si>
  <si>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</si>
  <si>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</si>
  <si>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</si>
  <si>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</si>
  <si>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</si>
  <si>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</si>
  <si>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</si>
  <si>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</si>
  <si>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</si>
  <si>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</si>
  <si>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</si>
  <si>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</si>
  <si>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</si>
  <si>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</si>
  <si>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</si>
  <si>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</si>
  <si>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</si>
  <si>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</si>
  <si>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</si>
  <si>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</si>
  <si>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</si>
  <si>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</si>
  <si>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</si>
  <si>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</si>
  <si>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</si>
  <si>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</si>
  <si>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</si>
  <si>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</si>
  <si>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</si>
  <si>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</si>
  <si>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</si>
  <si>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</si>
  <si>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</si>
  <si>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</si>
  <si>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</si>
  <si>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</si>
  <si>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</si>
  <si>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</si>
  <si>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</si>
  <si>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</si>
  <si>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</si>
  <si>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</si>
  <si>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</si>
  <si>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</si>
  <si>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</si>
  <si>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</si>
  <si>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</si>
  <si>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</si>
  <si>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</si>
  <si>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</si>
  <si>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</si>
  <si>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</si>
  <si>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</si>
  <si>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</si>
  <si>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</si>
  <si>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</si>
  <si>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</si>
  <si>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</si>
  <si>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</si>
  <si>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</si>
  <si>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</si>
  <si>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</si>
  <si>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</si>
  <si>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</si>
  <si>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</si>
  <si>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</si>
  <si>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</si>
  <si>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</si>
  <si>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</si>
  <si>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</si>
  <si>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</si>
  <si>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</si>
  <si>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</si>
  <si>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</si>
  <si>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</si>
  <si>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</si>
  <si>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</si>
  <si>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</si>
  <si>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</si>
  <si>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</si>
  <si>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</si>
  <si>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</si>
  <si>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</si>
  <si>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</si>
  <si>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</si>
  <si>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</si>
  <si>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</si>
  <si>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</si>
  <si>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</si>
  <si>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</si>
  <si>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</si>
  <si>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</si>
  <si>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</si>
  <si>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</si>
  <si>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</si>
  <si>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</si>
  <si>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</si>
  <si>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</si>
  <si>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</si>
  <si>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</si>
  <si>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</si>
  <si>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</si>
  <si>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</si>
  <si>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</si>
  <si>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</si>
  <si>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</si>
  <si>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</si>
  <si>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</si>
  <si>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</si>
  <si>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</si>
  <si>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</si>
  <si>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</si>
  <si>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</si>
  <si>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</si>
  <si>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</si>
  <si>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</si>
  <si>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</si>
  <si>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</si>
  <si>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</si>
  <si>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</si>
  <si>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</si>
  <si>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</si>
  <si>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</si>
  <si>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</si>
  <si>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</si>
  <si>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</si>
  <si>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</si>
  <si>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</si>
  <si>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</si>
  <si>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</si>
  <si>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</si>
  <si>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</si>
  <si>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</si>
  <si>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</si>
  <si>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</si>
  <si>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</si>
  <si>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</si>
  <si>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</si>
  <si>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</si>
  <si>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</si>
  <si>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</si>
  <si>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</si>
  <si>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</si>
  <si>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</si>
  <si>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</si>
  <si>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</si>
  <si>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</si>
  <si>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</si>
  <si>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</si>
  <si>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</si>
  <si>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</si>
  <si>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</si>
  <si>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</si>
  <si>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</si>
  <si>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</si>
  <si>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</si>
  <si>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</si>
  <si>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</si>
  <si>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</si>
  <si>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</si>
  <si>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</si>
  <si>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</si>
  <si>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</si>
  <si>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</si>
  <si>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</si>
  <si>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</si>
  <si>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</si>
  <si>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</si>
  <si>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</si>
  <si>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</si>
  <si>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</si>
  <si>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</si>
  <si>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</si>
  <si>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</si>
  <si>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</si>
  <si>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</si>
  <si>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</si>
  <si>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</si>
  <si>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</si>
  <si>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</si>
  <si>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</si>
  <si>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</si>
  <si>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</si>
  <si>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</si>
  <si>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</si>
  <si>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</si>
  <si>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</si>
  <si>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</si>
  <si>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</si>
  <si>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</si>
  <si>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</si>
  <si>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</si>
  <si>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</si>
  <si>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</si>
  <si>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</si>
  <si>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</si>
  <si>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</si>
  <si>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</si>
  <si>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</si>
  <si>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</si>
  <si>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</si>
  <si>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</si>
  <si>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</si>
  <si>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</si>
  <si>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</si>
  <si>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</si>
  <si>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</si>
  <si>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</si>
  <si>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</si>
  <si>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</si>
  <si>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</si>
  <si>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</si>
  <si>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</si>
  <si>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</si>
  <si>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</si>
  <si>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</si>
  <si>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</si>
  <si>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</si>
  <si>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</si>
  <si>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</si>
  <si>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</si>
  <si>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</si>
  <si>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</si>
  <si>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</si>
  <si>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</si>
  <si>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</si>
  <si>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</si>
  <si>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</si>
  <si>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</si>
  <si>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</si>
  <si>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</si>
  <si>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</si>
  <si>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</si>
  <si>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</si>
  <si>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</si>
  <si>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</si>
  <si>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</si>
  <si>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</si>
  <si>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</si>
  <si>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</si>
  <si>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</si>
  <si>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</si>
  <si>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</si>
  <si>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</si>
  <si>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</si>
  <si>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</si>
  <si>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</si>
  <si>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</si>
  <si>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</si>
  <si>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</si>
  <si>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</si>
  <si>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</si>
  <si>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</si>
  <si>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</si>
  <si>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</si>
  <si>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</si>
  <si>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</si>
  <si>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</si>
  <si>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</si>
  <si>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</si>
  <si>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</si>
  <si>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</si>
  <si>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</si>
  <si>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</si>
  <si>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</si>
  <si>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</si>
  <si>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</si>
  <si>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</si>
  <si>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</si>
  <si>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</si>
  <si>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</si>
  <si>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</si>
  <si>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</si>
  <si>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</si>
  <si>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</si>
  <si>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</si>
  <si>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</si>
  <si>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</si>
  <si>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</si>
  <si>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</si>
  <si>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</si>
  <si>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</si>
  <si>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</si>
  <si>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</si>
  <si>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</si>
  <si>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</si>
  <si>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</si>
  <si>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</si>
  <si>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</si>
  <si>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</si>
  <si>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</si>
  <si>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</si>
  <si>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</si>
  <si>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</si>
  <si>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</si>
  <si>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</si>
  <si>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</si>
  <si>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</si>
  <si>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</si>
  <si>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</si>
  <si>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</si>
  <si>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</si>
  <si>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</si>
  <si>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</si>
  <si>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</si>
  <si>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</si>
  <si>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</si>
  <si>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</si>
  <si>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</si>
  <si>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</si>
  <si>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</si>
  <si>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</si>
  <si>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</si>
  <si>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</si>
  <si>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</si>
  <si>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</si>
  <si>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</si>
  <si>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</si>
  <si>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</si>
  <si>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</si>
  <si>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</si>
  <si>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</si>
  <si>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</si>
  <si>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</si>
  <si>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</si>
  <si>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</si>
  <si>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</si>
  <si>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</si>
  <si>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</si>
  <si>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</si>
  <si>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</si>
  <si>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</si>
  <si>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</si>
  <si>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</si>
  <si>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</si>
  <si>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</si>
  <si>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</si>
  <si>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</si>
  <si>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</si>
  <si>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</si>
  <si>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</si>
  <si>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</si>
  <si>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</si>
  <si>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</si>
  <si>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</si>
  <si>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</si>
  <si>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</si>
  <si>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</si>
  <si>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</si>
  <si>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</si>
  <si>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</si>
  <si>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</si>
  <si>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</si>
  <si>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</si>
  <si>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</si>
  <si>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</si>
  <si>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</si>
  <si>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</si>
  <si>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</si>
  <si>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</si>
  <si>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</si>
  <si>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</si>
  <si>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</si>
  <si>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</si>
  <si>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</si>
  <si>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</si>
  <si>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</si>
  <si>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</si>
  <si>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</si>
  <si>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</si>
  <si>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</si>
  <si>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</si>
  <si>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</si>
  <si>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</si>
  <si>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</si>
  <si>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</si>
  <si>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</si>
  <si>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</si>
  <si>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</si>
  <si>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</si>
  <si>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</si>
  <si>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</si>
  <si>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</si>
  <si>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</si>
  <si>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</si>
  <si>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</si>
  <si>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</si>
  <si>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</si>
  <si>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</si>
  <si>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</si>
  <si>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</si>
  <si>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</si>
  <si>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</si>
  <si>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</si>
  <si>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</si>
  <si>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</si>
  <si>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</si>
  <si>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</si>
  <si>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</si>
  <si>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</si>
  <si>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</si>
  <si>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</si>
  <si>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</si>
  <si>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</si>
  <si>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</si>
  <si>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</si>
  <si>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</si>
  <si>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</si>
  <si>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</si>
  <si>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</si>
  <si>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</si>
  <si>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</si>
  <si>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</si>
  <si>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</si>
  <si>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</si>
  <si>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</si>
  <si>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</si>
  <si>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</si>
  <si>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</si>
  <si>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</si>
  <si>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</si>
  <si>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</si>
  <si>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</si>
  <si>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</si>
  <si>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</si>
  <si>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</si>
  <si>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</si>
  <si>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</si>
  <si>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</si>
  <si>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</si>
  <si>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</si>
  <si>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</si>
  <si>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</si>
  <si>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</si>
  <si>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</si>
  <si>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</si>
  <si>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</si>
  <si>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</si>
  <si>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</si>
  <si>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</si>
  <si>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</si>
  <si>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</si>
  <si>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</si>
  <si>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</si>
  <si>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</si>
  <si>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</si>
  <si>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</si>
  <si>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</si>
  <si>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</si>
  <si>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</si>
  <si>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</si>
  <si>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</si>
  <si>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</si>
  <si>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</si>
  <si>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</si>
  <si>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</si>
  <si>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</si>
  <si>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</si>
  <si>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</si>
  <si>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</si>
  <si>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</si>
  <si>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</si>
  <si>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</si>
  <si>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</si>
  <si>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</si>
  <si>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</si>
  <si>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</si>
  <si>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</si>
  <si>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</si>
  <si>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</si>
  <si>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</si>
  <si>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</si>
  <si>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</si>
  <si>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</si>
  <si>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</si>
  <si>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</si>
  <si>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</si>
  <si>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</si>
  <si>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</si>
  <si>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</si>
  <si>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</si>
  <si>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</si>
  <si>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</si>
  <si>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</si>
  <si>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</si>
  <si>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</si>
  <si>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</si>
  <si>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</si>
  <si>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</si>
  <si>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</si>
  <si>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</si>
  <si>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</si>
  <si>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</si>
  <si>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</si>
  <si>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</si>
  <si>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</si>
  <si>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</si>
  <si>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</si>
  <si>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</si>
  <si>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</si>
  <si>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</si>
  <si>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</si>
  <si>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</si>
  <si>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</si>
  <si>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</si>
  <si>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</si>
  <si>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</si>
  <si>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</si>
  <si>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</si>
  <si>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</si>
  <si>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</si>
  <si>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</si>
  <si>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</si>
  <si>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</si>
  <si>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</si>
  <si>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</si>
  <si>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</si>
  <si>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</si>
  <si>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</si>
  <si>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</si>
  <si>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</si>
  <si>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</si>
  <si>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</si>
  <si>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</si>
  <si>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</si>
  <si>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</si>
  <si>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</si>
  <si>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</si>
  <si>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</si>
  <si>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</si>
  <si>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</si>
  <si>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</si>
  <si>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</si>
  <si>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</si>
  <si>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</si>
  <si>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</si>
  <si>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</si>
  <si>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</si>
  <si>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</si>
  <si>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</si>
  <si>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</si>
  <si>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</si>
  <si>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</si>
  <si>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</si>
  <si>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</si>
  <si>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</si>
  <si>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</si>
  <si>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</si>
  <si>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</si>
  <si>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</si>
  <si>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</si>
  <si>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</si>
  <si>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</si>
  <si>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</si>
  <si>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</si>
  <si>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</si>
  <si>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</si>
  <si>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</si>
  <si>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</si>
  <si>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</si>
  <si>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</si>
  <si>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</si>
  <si>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</si>
  <si>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</si>
  <si>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</si>
  <si>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</si>
  <si>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</si>
  <si>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</si>
  <si>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</si>
  <si>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</si>
  <si>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</si>
  <si>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</si>
  <si>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</si>
  <si>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</si>
  <si>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</si>
  <si>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</si>
  <si>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</si>
  <si>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</si>
  <si>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</si>
  <si>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</si>
  <si>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</si>
  <si>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</si>
  <si>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</si>
  <si>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</si>
  <si>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</si>
  <si>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</si>
  <si>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</si>
  <si>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</si>
  <si>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</si>
  <si>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</si>
  <si>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</si>
  <si>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</si>
  <si>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</si>
  <si>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</si>
  <si>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</si>
  <si>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</si>
  <si>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</si>
  <si>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</si>
  <si>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</si>
  <si>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</si>
  <si>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</si>
  <si>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</si>
  <si>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</si>
  <si>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</si>
  <si>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</si>
  <si>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</si>
  <si>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</si>
  <si>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</si>
  <si>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</si>
  <si>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</si>
  <si>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</si>
  <si>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</si>
  <si>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</si>
  <si>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</si>
  <si>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</si>
  <si>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</si>
  <si>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</si>
  <si>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</si>
  <si>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</si>
  <si>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</si>
  <si>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</si>
  <si>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</si>
  <si>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</si>
  <si>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</si>
  <si>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</si>
  <si>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</si>
  <si>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</si>
  <si>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</si>
  <si>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</si>
  <si>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</si>
  <si>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</si>
  <si>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</si>
  <si>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</si>
  <si>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</si>
  <si>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</si>
  <si>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</si>
  <si>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</si>
  <si>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</si>
  <si>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</si>
  <si>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</si>
  <si>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</si>
  <si>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</si>
  <si>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</si>
  <si>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</si>
  <si>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</si>
  <si>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</si>
  <si>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</si>
  <si>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</si>
  <si>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</si>
  <si>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</si>
  <si>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</si>
  <si>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</si>
  <si>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</si>
  <si>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</si>
  <si>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</si>
  <si>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</si>
  <si>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</si>
  <si>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</si>
  <si>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</si>
  <si>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</si>
  <si>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</si>
  <si>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</si>
  <si>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</si>
  <si>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</si>
  <si>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</si>
  <si>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</si>
  <si>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</si>
  <si>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</si>
  <si>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</si>
  <si>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</si>
  <si>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</si>
  <si>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</si>
  <si>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</si>
  <si>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</si>
  <si>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</si>
  <si>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</si>
  <si>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</si>
  <si>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</si>
  <si>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</si>
  <si>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</si>
  <si>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</si>
  <si>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</si>
  <si>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</si>
  <si>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</si>
  <si>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</si>
  <si>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</si>
  <si>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</si>
  <si>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</si>
  <si>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</si>
  <si>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</si>
  <si>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</si>
  <si>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</si>
  <si>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</si>
  <si>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</si>
  <si>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</si>
  <si>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</si>
  <si>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</si>
  <si>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</si>
  <si>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</si>
  <si>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</si>
  <si>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</si>
  <si>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</si>
  <si>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</si>
  <si>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</si>
  <si>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</si>
  <si>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</si>
  <si>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</si>
  <si>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</si>
  <si>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</si>
  <si>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</si>
  <si>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</si>
  <si>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</si>
  <si>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</si>
  <si>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</si>
  <si>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</si>
  <si>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</si>
  <si>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</si>
  <si>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</si>
  <si>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</si>
  <si>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</si>
  <si>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</si>
  <si>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</si>
  <si>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</si>
  <si>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</si>
  <si>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</si>
  <si>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</si>
  <si>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</si>
  <si>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</si>
  <si>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</si>
  <si>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</si>
  <si>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</si>
  <si>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</si>
  <si>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</si>
  <si>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</si>
  <si>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</si>
  <si>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</si>
  <si>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</si>
  <si>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</si>
  <si>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</si>
  <si>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</si>
  <si>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</si>
  <si>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</si>
  <si>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</si>
  <si>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</si>
  <si>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</si>
  <si>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</si>
  <si>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</si>
  <si>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</si>
  <si>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</si>
  <si>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</si>
  <si>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</si>
  <si>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</si>
  <si>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</si>
  <si>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</si>
  <si>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</si>
  <si>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</si>
  <si>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</si>
  <si>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</si>
  <si>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</si>
  <si>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</si>
  <si>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</si>
  <si>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</si>
  <si>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</si>
  <si>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</si>
  <si>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</si>
  <si>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</si>
  <si>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</si>
  <si>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</si>
  <si>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</si>
  <si>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</si>
  <si>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</si>
  <si>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</si>
  <si>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</si>
  <si>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</si>
  <si>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</si>
  <si>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</si>
  <si>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</si>
  <si>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</si>
  <si>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</si>
  <si>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</si>
  <si>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</si>
  <si>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</si>
  <si>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</si>
  <si>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</si>
  <si>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</si>
  <si>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</si>
  <si>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</si>
  <si>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</si>
  <si>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</si>
  <si>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</si>
  <si>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</si>
  <si>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</si>
  <si>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</si>
  <si>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</si>
  <si>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</si>
  <si>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</si>
  <si>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</si>
  <si>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</si>
  <si>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</si>
  <si>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</si>
  <si>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</si>
  <si>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</si>
  <si>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</si>
  <si>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</si>
  <si>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</si>
  <si>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</si>
  <si>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</si>
  <si>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</si>
  <si>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</si>
  <si>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</si>
  <si>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</si>
  <si>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</si>
  <si>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</si>
  <si>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</si>
  <si>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</si>
  <si>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</si>
  <si>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</si>
  <si>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</si>
  <si>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</si>
  <si>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</si>
  <si>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</si>
  <si>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</si>
  <si>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</si>
  <si>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</si>
  <si>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</si>
  <si>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</si>
  <si>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</si>
  <si>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</si>
  <si>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</si>
  <si>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</si>
  <si>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</si>
  <si>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</si>
  <si>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</si>
  <si>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</si>
  <si>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</si>
  <si>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</si>
  <si>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</si>
  <si>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</si>
  <si>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</si>
  <si>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</si>
  <si>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</si>
  <si>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</si>
  <si>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</si>
  <si>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</si>
  <si>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</si>
  <si>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</si>
  <si>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</si>
  <si>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</si>
  <si>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</si>
  <si>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</si>
  <si>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</si>
  <si>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</si>
  <si>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</si>
  <si>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</si>
  <si>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</si>
  <si>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</si>
  <si>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</si>
  <si>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</si>
  <si>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</si>
  <si>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</si>
  <si>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</si>
  <si>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</si>
  <si>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</si>
  <si>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</si>
  <si>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</si>
  <si>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</si>
  <si>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</si>
  <si>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</si>
  <si>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</si>
  <si>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</si>
  <si>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</si>
  <si>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</si>
  <si>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</si>
  <si>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</si>
  <si>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</si>
  <si>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</si>
  <si>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</si>
  <si>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</si>
  <si>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</si>
  <si>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</si>
  <si>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</si>
  <si>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</si>
  <si>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</si>
  <si>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</si>
  <si>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</si>
  <si>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</si>
  <si>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</si>
  <si>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</si>
  <si>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</si>
  <si>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</si>
  <si>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</si>
  <si>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</si>
  <si>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</si>
  <si>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</si>
  <si>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</si>
  <si>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</si>
  <si>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</si>
  <si>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</si>
  <si>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</si>
  <si>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</si>
  <si>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</si>
  <si>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</si>
  <si>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</si>
  <si>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</si>
  <si>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</si>
  <si>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</si>
  <si>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</si>
  <si>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</si>
  <si>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</si>
  <si>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</si>
  <si>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</si>
  <si>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</si>
  <si>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</si>
  <si>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</si>
  <si>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</si>
  <si>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</si>
  <si>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</si>
  <si>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</si>
  <si>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</si>
  <si>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</si>
  <si>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</si>
  <si>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</si>
  <si>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</si>
  <si>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</si>
  <si>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</si>
  <si>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</si>
  <si>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</si>
  <si>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</si>
  <si>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</si>
  <si>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</si>
  <si>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</si>
  <si>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</si>
  <si>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</si>
  <si>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</si>
  <si>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</si>
  <si>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</si>
  <si>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</si>
  <si>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</si>
  <si>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</si>
  <si>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</si>
  <si>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</si>
  <si>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</si>
  <si>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</si>
  <si>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</si>
  <si>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</si>
  <si>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</si>
  <si>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</si>
  <si>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</si>
  <si>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</si>
  <si>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</si>
  <si>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</si>
  <si>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</si>
  <si>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</si>
  <si>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</si>
  <si>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</si>
  <si>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</si>
  <si>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</si>
  <si>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</si>
  <si>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</si>
  <si>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</si>
  <si>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</si>
  <si>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</si>
  <si>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</si>
  <si>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</si>
  <si>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</si>
  <si>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</si>
  <si>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</si>
  <si>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</si>
  <si>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</si>
  <si>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</si>
  <si>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</si>
  <si>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</si>
  <si>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</si>
  <si>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</si>
  <si>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</si>
  <si>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</si>
  <si>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</si>
  <si>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</si>
  <si>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</si>
  <si>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</si>
  <si>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</si>
  <si>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</si>
  <si>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</si>
  <si>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</si>
  <si>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</si>
  <si>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</si>
  <si>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</si>
  <si>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</si>
  <si>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</si>
  <si>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</si>
  <si>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</si>
  <si>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</si>
  <si>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</si>
  <si>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</si>
  <si>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</si>
  <si>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</si>
  <si>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</si>
  <si>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</si>
  <si>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</si>
  <si>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</si>
  <si>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</si>
  <si>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</si>
  <si>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</si>
  <si>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</si>
  <si>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</si>
  <si>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</si>
  <si>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</si>
  <si>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</si>
  <si>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</si>
  <si>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</si>
  <si>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</si>
  <si>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</si>
  <si>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</si>
  <si>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</si>
  <si>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</si>
  <si>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</si>
  <si>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</si>
  <si>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</si>
  <si>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</si>
  <si>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</si>
  <si>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</si>
  <si>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</si>
  <si>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</si>
  <si>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</si>
  <si>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</si>
  <si>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</si>
  <si>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</si>
  <si>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</si>
  <si>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</si>
  <si>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</si>
  <si>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</si>
  <si>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</si>
  <si>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</si>
  <si>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</si>
  <si>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</si>
  <si>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</si>
  <si>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</si>
  <si>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</si>
  <si>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</si>
  <si>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</si>
  <si>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</si>
  <si>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</si>
  <si>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</si>
  <si>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</si>
  <si>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</si>
  <si>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</si>
  <si>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</si>
  <si>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</si>
  <si>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</si>
  <si>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</si>
  <si>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</si>
  <si>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</si>
  <si>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</si>
  <si>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</si>
  <si>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</si>
  <si>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</si>
  <si>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</si>
  <si>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</si>
  <si>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</si>
  <si>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</si>
  <si>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</si>
  <si>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</si>
  <si>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</si>
  <si>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</si>
  <si>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</si>
  <si>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</si>
  <si>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</si>
  <si>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</si>
  <si>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</si>
  <si>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</si>
  <si>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</si>
  <si>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</si>
  <si>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</si>
  <si>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</si>
  <si>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</si>
  <si>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</si>
  <si>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</si>
  <si>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</si>
  <si>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</si>
  <si>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</si>
  <si>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</si>
  <si>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</si>
  <si>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</si>
  <si>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</si>
  <si>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</si>
  <si>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</si>
  <si>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</si>
  <si>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</si>
  <si>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</si>
  <si>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</si>
  <si>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</si>
  <si>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</si>
  <si>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</si>
  <si>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</si>
  <si>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</si>
  <si>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</si>
  <si>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</si>
  <si>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</si>
  <si>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</si>
  <si>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</si>
  <si>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</si>
  <si>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</si>
  <si>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</si>
  <si>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</si>
  <si>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</si>
  <si>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</si>
  <si>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</si>
  <si>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</si>
  <si>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</si>
  <si>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</si>
  <si>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</si>
  <si>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</si>
  <si>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</si>
  <si>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</si>
  <si>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</si>
  <si>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</si>
  <si>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</si>
  <si>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</si>
  <si>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</si>
  <si>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</si>
  <si>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</si>
  <si>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</si>
  <si>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</si>
  <si>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</si>
  <si>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</si>
  <si>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</si>
  <si>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</si>
  <si>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</si>
  <si>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</si>
  <si>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</si>
  <si>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</si>
  <si>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</si>
  <si>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</si>
  <si>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</si>
  <si>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</si>
  <si>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</si>
  <si>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</si>
  <si>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</si>
  <si>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</si>
  <si>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</si>
  <si>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</si>
  <si>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</si>
  <si>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</si>
  <si>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</si>
  <si>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</si>
  <si>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</si>
  <si>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</si>
  <si>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</si>
  <si>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</si>
  <si>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</si>
  <si>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</si>
  <si>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</si>
  <si>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</si>
  <si>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</si>
  <si>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</si>
  <si>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</si>
  <si>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</si>
  <si>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</si>
  <si>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</si>
  <si>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</si>
  <si>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</si>
  <si>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</si>
  <si>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</si>
  <si>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</si>
  <si>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</si>
  <si>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</si>
  <si>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</si>
  <si>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</si>
  <si>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</si>
  <si>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</si>
  <si>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</si>
  <si>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</si>
  <si>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</si>
  <si>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</si>
  <si>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</si>
  <si>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</si>
  <si>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</si>
  <si>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</si>
  <si>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</si>
  <si>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</si>
  <si>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</si>
  <si>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</si>
  <si>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</si>
  <si>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</si>
  <si>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</si>
  <si>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</si>
  <si>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</si>
  <si>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</si>
  <si>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</si>
  <si>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</si>
  <si>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</si>
  <si>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</si>
  <si>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</si>
  <si>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</si>
  <si>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</si>
  <si>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</si>
  <si>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</si>
  <si>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</si>
  <si>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</si>
  <si>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</si>
  <si>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</si>
  <si>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</si>
  <si>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</si>
  <si>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</si>
  <si>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</si>
  <si>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</si>
  <si>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</si>
  <si>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</si>
  <si>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</si>
  <si>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</si>
  <si>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</si>
  <si>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</si>
  <si>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</si>
  <si>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</si>
  <si>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</si>
  <si>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</si>
  <si>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</si>
  <si>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</si>
  <si>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</si>
  <si>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</si>
  <si>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</si>
  <si>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</si>
  <si>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</si>
  <si>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</si>
  <si>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</si>
  <si>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</si>
  <si>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</si>
  <si>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</si>
  <si>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</si>
  <si>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</si>
  <si>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</si>
  <si>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</si>
  <si>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</si>
  <si>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</si>
  <si>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</si>
  <si>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</si>
  <si>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</si>
  <si>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</si>
  <si>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</si>
  <si>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</si>
  <si>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</si>
  <si>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</si>
  <si>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</si>
  <si>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</si>
  <si>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</si>
  <si>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</si>
  <si>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</si>
  <si>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</si>
  <si>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</si>
  <si>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</si>
  <si>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</si>
  <si>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</si>
  <si>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</si>
  <si>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</si>
  <si>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</si>
  <si>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</si>
  <si>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</si>
  <si>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</si>
  <si>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</si>
  <si>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</si>
  <si>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</si>
  <si>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</si>
  <si>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</si>
  <si>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</si>
  <si>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</si>
  <si>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</si>
  <si>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</si>
  <si>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</si>
  <si>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</si>
  <si>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</si>
  <si>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</si>
  <si>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</si>
  <si>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</si>
  <si>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</si>
  <si>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</si>
  <si>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</si>
  <si>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</si>
  <si>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</si>
  <si>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</si>
  <si>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</si>
  <si>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</si>
  <si>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</si>
  <si>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</si>
  <si>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</si>
  <si>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</si>
  <si>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</si>
  <si>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</si>
  <si>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</si>
  <si>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</si>
  <si>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</si>
  <si>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</si>
  <si>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</si>
  <si>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</si>
  <si>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</si>
  <si>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</si>
  <si>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</si>
  <si>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</si>
  <si>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</si>
  <si>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</si>
  <si>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</si>
  <si>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</si>
  <si>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</si>
  <si>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</si>
  <si>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</si>
  <si>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</si>
  <si>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</si>
  <si>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</si>
  <si>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</si>
  <si>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</si>
  <si>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</si>
  <si>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</si>
  <si>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</si>
  <si>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</si>
  <si>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</si>
  <si>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</si>
  <si>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</si>
  <si>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</si>
  <si>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</si>
  <si>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</si>
  <si>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</si>
  <si>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</si>
  <si>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</si>
  <si>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</si>
  <si>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</si>
  <si>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</si>
  <si>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</si>
  <si>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</si>
  <si>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</si>
  <si>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</si>
  <si>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</si>
  <si>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</si>
  <si>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</si>
  <si>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</si>
  <si>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</si>
  <si>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</si>
  <si>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</si>
  <si>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</si>
  <si>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</si>
  <si>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</si>
  <si>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</si>
  <si>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</si>
  <si>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</si>
  <si>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</si>
  <si>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</si>
  <si>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</si>
  <si>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</si>
  <si>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</si>
  <si>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</si>
  <si>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</si>
  <si>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</si>
  <si>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</si>
  <si>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</si>
  <si>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</si>
  <si>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</si>
  <si>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</si>
  <si>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</si>
  <si>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</si>
  <si>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</si>
  <si>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</si>
  <si>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</si>
  <si>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</si>
  <si>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</si>
  <si>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</si>
  <si>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</si>
  <si>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</si>
  <si>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</si>
  <si>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</si>
  <si>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</si>
  <si>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</si>
  <si>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</si>
  <si>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</si>
  <si>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</si>
  <si>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</si>
  <si>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</si>
  <si>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</si>
  <si>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</si>
  <si>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</si>
  <si>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</si>
  <si>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</si>
  <si>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</si>
  <si>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</si>
  <si>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</si>
  <si>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</si>
  <si>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</si>
  <si>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</si>
  <si>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</si>
  <si>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</si>
  <si>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</si>
  <si>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</si>
  <si>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</si>
  <si>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</si>
  <si>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</si>
  <si>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</si>
  <si>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</si>
  <si>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</si>
  <si>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</si>
  <si>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</si>
  <si>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</si>
  <si>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</si>
  <si>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</si>
  <si>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</si>
  <si>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</si>
  <si>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</si>
  <si>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</si>
  <si>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</si>
  <si>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</si>
  <si>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</si>
  <si>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</si>
  <si>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</si>
  <si>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</si>
  <si>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</si>
  <si>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</si>
  <si>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</si>
  <si>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</si>
  <si>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</si>
  <si>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</si>
  <si>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</si>
  <si>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</si>
  <si>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</si>
  <si>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</si>
  <si>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</si>
  <si>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</si>
  <si>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</si>
  <si>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</si>
  <si>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</si>
  <si>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</si>
  <si>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</si>
  <si>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</si>
  <si>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</si>
  <si>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</si>
  <si>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</si>
  <si>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</si>
  <si>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</si>
  <si>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</si>
  <si>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</si>
  <si>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</si>
  <si>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</si>
  <si>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</si>
  <si>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</si>
  <si>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</si>
  <si>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</si>
  <si>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</si>
  <si>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</si>
  <si>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</si>
  <si>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</si>
  <si>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</si>
  <si>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</si>
  <si>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</si>
  <si>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</si>
  <si>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</si>
  <si>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</si>
  <si>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</si>
  <si>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</si>
  <si>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</si>
  <si>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</si>
  <si>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</si>
  <si>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</si>
  <si>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</si>
  <si>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</si>
  <si>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</si>
  <si>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</si>
  <si>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</si>
  <si>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</si>
  <si>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</si>
  <si>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</si>
  <si>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</si>
  <si>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</si>
  <si>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</si>
  <si>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</si>
  <si>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</si>
  <si>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</si>
  <si>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</si>
  <si>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</si>
  <si>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</si>
  <si>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</si>
  <si>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</si>
  <si>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</si>
  <si>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</si>
  <si>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</si>
  <si>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</si>
  <si>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</si>
  <si>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</si>
  <si>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</si>
  <si>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</si>
  <si>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</si>
  <si>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</si>
  <si>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</si>
  <si>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</si>
  <si>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</si>
  <si>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</si>
  <si>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</si>
  <si>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</si>
  <si>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</si>
  <si>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</si>
  <si>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</si>
  <si>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</si>
  <si>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</si>
  <si>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</si>
  <si>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</si>
  <si>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</si>
  <si>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</si>
  <si>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</si>
  <si>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</si>
  <si>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</si>
  <si>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</si>
  <si>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</si>
  <si>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</si>
  <si>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</si>
  <si>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</si>
  <si>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</si>
  <si>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</si>
  <si>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</si>
  <si>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</si>
  <si>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</si>
  <si>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</si>
  <si>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</si>
  <si>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</si>
  <si>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</si>
  <si>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</si>
  <si>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</si>
  <si>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</si>
  <si>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</si>
  <si>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</si>
  <si>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</si>
  <si>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</si>
  <si>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</si>
  <si>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</si>
  <si>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</si>
  <si>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</si>
  <si>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</si>
  <si>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</si>
  <si>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</si>
  <si>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</si>
  <si>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</si>
  <si>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</si>
  <si>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</si>
  <si>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</si>
  <si>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</si>
  <si>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</si>
  <si>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</si>
  <si>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</si>
  <si>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</si>
  <si>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</si>
  <si>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</si>
  <si>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</si>
  <si>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</si>
  <si>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</si>
  <si>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</si>
  <si>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</si>
  <si>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</si>
  <si>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</si>
  <si>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</si>
  <si>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</si>
  <si>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</si>
  <si>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</si>
  <si>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</si>
  <si>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</si>
  <si>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</si>
  <si>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</si>
  <si>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</si>
  <si>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</si>
  <si>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</si>
  <si>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</si>
  <si>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</si>
  <si>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</si>
  <si>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</si>
  <si>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</si>
  <si>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</si>
  <si>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</si>
  <si>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</si>
  <si>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</si>
  <si>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</si>
  <si>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</si>
  <si>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</si>
  <si>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</si>
  <si>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</si>
  <si>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</si>
  <si>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</si>
  <si>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</si>
  <si>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</si>
  <si>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</si>
  <si>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</si>
  <si>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</si>
  <si>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</si>
  <si>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</si>
  <si>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</si>
  <si>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</si>
  <si>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</si>
  <si>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</si>
  <si>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</si>
  <si>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</si>
  <si>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</si>
  <si>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</si>
  <si>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</si>
  <si>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</si>
  <si>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</si>
  <si>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</si>
  <si>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</si>
  <si>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</si>
  <si>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</si>
  <si>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</si>
  <si>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</si>
  <si>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</si>
  <si>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</si>
  <si>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</si>
  <si>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</si>
  <si>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</si>
  <si>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</si>
  <si>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</si>
  <si>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</si>
  <si>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</si>
  <si>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</si>
  <si>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</si>
  <si>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</si>
  <si>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</si>
  <si>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</si>
  <si>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</si>
  <si>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</si>
  <si>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</si>
  <si>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</si>
  <si>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</si>
  <si>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</si>
  <si>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</si>
  <si>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</si>
  <si>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</si>
  <si>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</si>
  <si>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</si>
  <si>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</si>
  <si>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</si>
  <si>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</si>
  <si>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</si>
  <si>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</si>
  <si>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</si>
  <si>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</si>
  <si>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</si>
  <si>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</si>
  <si>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</si>
  <si>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</si>
  <si>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</si>
  <si>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</si>
  <si>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</si>
  <si>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</si>
  <si>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</si>
  <si>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</si>
  <si>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</si>
  <si>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</si>
  <si>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</si>
  <si>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</si>
  <si>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</si>
  <si>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</si>
  <si>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</si>
  <si>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</si>
  <si>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</si>
  <si>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</si>
  <si>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</si>
  <si>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</si>
  <si>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</si>
  <si>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</si>
  <si>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</si>
  <si>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</si>
  <si>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</si>
  <si>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</si>
  <si>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</si>
  <si>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</si>
  <si>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</si>
  <si>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</si>
  <si>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</si>
  <si>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</si>
  <si>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</si>
  <si>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</si>
  <si>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</si>
  <si>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</si>
  <si>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</si>
  <si>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</si>
  <si>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</si>
  <si>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</si>
  <si>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</si>
  <si>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</si>
  <si>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</si>
  <si>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</si>
  <si>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</si>
  <si>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</si>
  <si>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</si>
  <si>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</si>
  <si>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</si>
  <si>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</si>
  <si>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</si>
  <si>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</si>
  <si>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</si>
  <si>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</si>
  <si>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</si>
  <si>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</si>
  <si>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</si>
  <si>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</si>
  <si>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</si>
  <si>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</si>
  <si>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</si>
  <si>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</si>
  <si>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</si>
  <si>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</si>
  <si>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</si>
  <si>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</si>
  <si>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</si>
  <si>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</si>
  <si>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</si>
  <si>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</si>
  <si>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</si>
  <si>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</si>
  <si>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</si>
  <si>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</si>
  <si>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</si>
  <si>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</si>
  <si>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</si>
  <si>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</si>
  <si>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</si>
  <si>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</si>
  <si>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</si>
  <si>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</si>
  <si>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</si>
  <si>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</si>
  <si>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</si>
  <si>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</si>
  <si>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</si>
  <si>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</si>
  <si>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</si>
  <si>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</si>
  <si>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</si>
  <si>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</si>
  <si>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</si>
  <si>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</si>
  <si>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</si>
  <si>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</si>
  <si>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</si>
  <si>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</si>
  <si>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</si>
  <si>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</si>
  <si>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</si>
  <si>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</si>
  <si>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</si>
  <si>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</si>
  <si>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</si>
  <si>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</si>
  <si>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</si>
  <si>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</si>
  <si>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</si>
  <si>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</si>
  <si>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</si>
  <si>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</si>
  <si>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</si>
  <si>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</si>
  <si>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</si>
  <si>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</si>
  <si>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</si>
  <si>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</si>
  <si>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</si>
  <si>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</si>
  <si>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</si>
  <si>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</si>
  <si>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</si>
  <si>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</si>
  <si>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</si>
  <si>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</si>
  <si>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</si>
  <si>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</si>
  <si>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</si>
  <si>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</si>
  <si>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</si>
  <si>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</si>
  <si>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</si>
  <si>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</si>
  <si>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</si>
  <si>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</si>
  <si>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</si>
  <si>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</si>
  <si>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</si>
  <si>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</si>
  <si>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</si>
  <si>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</si>
  <si>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</si>
  <si>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</si>
  <si>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</si>
  <si>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</si>
  <si>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</si>
  <si>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</si>
  <si>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</si>
  <si>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</si>
  <si>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</si>
  <si>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</si>
  <si>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</si>
  <si>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</si>
  <si>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</si>
  <si>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</si>
  <si>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</si>
  <si>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</si>
  <si>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</si>
  <si>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</si>
  <si>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</si>
  <si>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</si>
  <si>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</si>
  <si>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</si>
  <si>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</si>
  <si>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</si>
  <si>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</si>
  <si>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</si>
  <si>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</si>
  <si>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</si>
  <si>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</si>
  <si>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</si>
  <si>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</si>
  <si>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</si>
  <si>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</si>
  <si>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</si>
  <si>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</si>
  <si>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</si>
  <si>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</si>
  <si>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</si>
  <si>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</si>
  <si>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</si>
  <si>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</si>
  <si>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</si>
  <si>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</si>
  <si>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</si>
  <si>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</si>
  <si>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</si>
  <si>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</si>
  <si>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</si>
  <si>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</si>
  <si>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</si>
  <si>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</si>
  <si>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</si>
  <si>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</si>
  <si>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</si>
  <si>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</si>
  <si>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</si>
  <si>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</si>
  <si>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</si>
  <si>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</si>
  <si>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</si>
  <si>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</si>
  <si>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</si>
  <si>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</si>
  <si>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</si>
  <si>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</si>
  <si>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</si>
  <si>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</si>
  <si>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</si>
  <si>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</si>
  <si>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</si>
  <si>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</si>
  <si>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</si>
  <si>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</si>
  <si>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</si>
  <si>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</si>
  <si>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</si>
  <si>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</si>
  <si>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</si>
  <si>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</si>
  <si>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</si>
  <si>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</si>
  <si>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</si>
  <si>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</si>
  <si>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</si>
  <si>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</si>
  <si>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</si>
  <si>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</si>
  <si>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</si>
  <si>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</si>
  <si>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</si>
  <si>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</si>
  <si>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</si>
  <si>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</si>
  <si>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</si>
  <si>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</si>
  <si>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</si>
  <si>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</si>
  <si>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</si>
  <si>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</si>
  <si>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</si>
  <si>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</si>
  <si>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</si>
  <si>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</si>
  <si>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</si>
  <si>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</si>
  <si>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</si>
  <si>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</si>
  <si>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</si>
  <si>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</si>
  <si>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</si>
  <si>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</si>
  <si>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</si>
  <si>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</si>
  <si>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</si>
  <si>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</si>
  <si>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</si>
  <si>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</si>
  <si>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</si>
  <si>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</si>
  <si>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</si>
  <si>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</si>
  <si>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</si>
  <si>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</si>
  <si>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</si>
  <si>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</si>
  <si>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</si>
  <si>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</si>
  <si>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</si>
  <si>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</si>
  <si>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</si>
  <si>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</si>
  <si>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</si>
  <si>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</si>
  <si>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</si>
  <si>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</si>
  <si>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</si>
  <si>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</si>
  <si>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</si>
  <si>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</si>
  <si>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</si>
  <si>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</si>
  <si>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</si>
  <si>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</si>
  <si>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</si>
  <si>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</si>
  <si>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</si>
  <si>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</si>
  <si>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</si>
  <si>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</si>
  <si>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</si>
  <si>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</si>
  <si>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</si>
  <si>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</si>
  <si>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</si>
  <si>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</si>
  <si>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</si>
  <si>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</si>
  <si>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</si>
  <si>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</si>
  <si>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</si>
  <si>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</si>
  <si>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</si>
  <si>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</si>
  <si>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</si>
  <si>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</si>
  <si>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</si>
  <si>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</si>
  <si>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</si>
  <si>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</si>
  <si>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</si>
  <si>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</si>
  <si>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</si>
  <si>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</si>
  <si>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</si>
  <si>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</si>
  <si>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</si>
  <si>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</si>
  <si>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</si>
  <si>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</si>
  <si>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</si>
  <si>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</si>
  <si>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</si>
  <si>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</si>
  <si>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</si>
  <si>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</si>
  <si>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</si>
  <si>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</si>
  <si>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</si>
  <si>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</si>
  <si>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</si>
  <si>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</si>
  <si>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</si>
  <si>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</si>
  <si>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</si>
  <si>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</si>
  <si>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</si>
  <si>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</si>
  <si>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</si>
  <si>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</si>
  <si>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</si>
  <si>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</si>
  <si>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</si>
  <si>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</si>
  <si>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</si>
  <si>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</si>
  <si>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</si>
  <si>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</si>
  <si>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</si>
  <si>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</si>
  <si>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</si>
  <si>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</si>
  <si>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</si>
  <si>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</si>
  <si>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</si>
  <si>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</si>
  <si>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</si>
  <si>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</si>
  <si>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</si>
  <si>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</si>
  <si>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</si>
  <si>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</si>
  <si>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</si>
  <si>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</si>
  <si>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</si>
  <si>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</si>
  <si>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</si>
  <si>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</si>
  <si>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</si>
  <si>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</si>
  <si>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</si>
  <si>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</si>
  <si>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</si>
  <si>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</si>
  <si>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</si>
  <si>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</si>
  <si>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</si>
  <si>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</si>
  <si>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</si>
  <si>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</si>
  <si>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</si>
  <si>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</si>
  <si>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</si>
  <si>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</si>
  <si>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</si>
  <si>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</si>
  <si>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</si>
  <si>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</si>
  <si>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</si>
  <si>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</si>
  <si>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</si>
  <si>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</si>
  <si>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</si>
  <si>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</si>
  <si>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</si>
  <si>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</si>
  <si>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</si>
  <si>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</si>
  <si>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</si>
  <si>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</si>
  <si>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</si>
  <si>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</si>
  <si>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</si>
  <si>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</si>
  <si>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</si>
  <si>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</si>
  <si>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</si>
  <si>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</si>
  <si>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</si>
  <si>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</si>
  <si>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</si>
  <si>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</si>
  <si>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</si>
  <si>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</si>
  <si>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</si>
  <si>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</si>
  <si>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</si>
  <si>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</si>
  <si>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</si>
  <si>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</si>
  <si>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</si>
  <si>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</si>
  <si>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</si>
  <si>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</si>
  <si>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</si>
  <si>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</si>
  <si>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</si>
  <si>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</si>
  <si>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</si>
  <si>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</si>
  <si>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</si>
  <si>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</si>
  <si>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</si>
  <si>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</si>
  <si>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</si>
  <si>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</si>
  <si>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</si>
  <si>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</si>
  <si>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</si>
  <si>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</si>
  <si>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</si>
  <si>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</si>
  <si>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</si>
  <si>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</si>
  <si>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</si>
  <si>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</si>
  <si>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</si>
  <si>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</si>
  <si>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</si>
  <si>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</si>
  <si>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</si>
  <si>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</si>
  <si>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</si>
  <si>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</si>
  <si>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</si>
  <si>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</si>
  <si>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</si>
  <si>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</si>
  <si>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</si>
  <si>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</si>
  <si>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</si>
  <si>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</si>
  <si>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</si>
  <si>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</si>
  <si>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</si>
  <si>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</si>
  <si>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</si>
  <si>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</si>
  <si>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</si>
  <si>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</si>
  <si>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</si>
  <si>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</si>
  <si>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</si>
  <si>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</si>
  <si>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</si>
  <si>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</si>
  <si>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</si>
  <si>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</si>
  <si>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</si>
  <si>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</si>
  <si>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</si>
  <si>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</si>
  <si>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</si>
  <si>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</si>
  <si>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</si>
  <si>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</si>
  <si>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</si>
  <si>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</si>
  <si>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</si>
  <si>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</si>
  <si>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</si>
  <si>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</si>
  <si>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</si>
  <si>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</si>
  <si>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</si>
  <si>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</si>
  <si>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</si>
  <si>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</si>
  <si>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</si>
  <si>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</si>
  <si>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</si>
  <si>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</si>
  <si>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</si>
  <si>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</si>
  <si>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</si>
  <si>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</si>
  <si>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</si>
  <si>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</si>
  <si>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</si>
  <si>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</si>
  <si>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</si>
  <si>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</si>
  <si>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</si>
  <si>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</si>
  <si>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</si>
  <si>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</si>
  <si>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</si>
  <si>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</si>
  <si>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</si>
  <si>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</si>
  <si>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</si>
  <si>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</si>
  <si>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</si>
  <si>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</si>
  <si>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</si>
  <si>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</si>
  <si>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</si>
  <si>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</si>
  <si>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</si>
  <si>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</si>
  <si>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</si>
  <si>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</si>
  <si>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</si>
  <si>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</si>
  <si>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</si>
  <si>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</si>
  <si>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</si>
  <si>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</si>
  <si>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</si>
  <si>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</si>
  <si>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</si>
  <si>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</si>
  <si>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</si>
  <si>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</si>
  <si>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</si>
  <si>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</si>
  <si>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</si>
  <si>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</si>
  <si>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</si>
  <si>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</si>
  <si>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</si>
  <si>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</si>
  <si>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</si>
  <si>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</si>
  <si>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</si>
  <si>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</si>
  <si>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</si>
  <si>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</si>
  <si>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</si>
  <si>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</si>
  <si>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</si>
  <si>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</si>
  <si>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</si>
  <si>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</si>
  <si>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</si>
  <si>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</si>
  <si>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</si>
  <si>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</si>
  <si>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</si>
  <si>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</si>
  <si>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</si>
  <si>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</si>
  <si>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</si>
  <si>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</si>
  <si>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</si>
  <si>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</si>
  <si>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</si>
  <si>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</si>
  <si>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</si>
  <si>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</si>
  <si>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</si>
  <si>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</si>
  <si>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</si>
  <si>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</si>
  <si>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</si>
  <si>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</si>
  <si>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</si>
  <si>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</si>
  <si>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</si>
  <si>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</si>
  <si>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</si>
  <si>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</si>
  <si>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</si>
  <si>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</si>
  <si>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</si>
  <si>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</si>
  <si>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</si>
  <si>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</si>
  <si>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</si>
  <si>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</si>
  <si>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</si>
  <si>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</si>
  <si>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</si>
  <si>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</si>
  <si>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</si>
  <si>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</si>
  <si>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</si>
  <si>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</si>
  <si>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</si>
  <si>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</si>
  <si>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</si>
  <si>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</si>
  <si>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</si>
  <si>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</si>
  <si>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</si>
  <si>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</si>
  <si>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</si>
  <si>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</si>
  <si>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</si>
  <si>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</si>
  <si>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</si>
  <si>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</si>
  <si>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</si>
  <si>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</si>
  <si>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</si>
  <si>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</si>
  <si>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</si>
  <si>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</si>
  <si>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</si>
  <si>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</si>
  <si>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</si>
  <si>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</si>
  <si>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</si>
  <si>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</si>
  <si>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</si>
  <si>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</si>
  <si>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</si>
  <si>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</si>
  <si>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</si>
  <si>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</si>
  <si>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</si>
  <si>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</si>
  <si>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</si>
  <si>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</si>
  <si>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</si>
  <si>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</si>
  <si>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</si>
  <si>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</si>
  <si>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</si>
  <si>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</si>
  <si>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</si>
  <si>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</si>
  <si>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</si>
  <si>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</si>
  <si>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</si>
  <si>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</si>
  <si>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</si>
  <si>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</si>
  <si>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</si>
  <si>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</si>
  <si>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</si>
  <si>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</si>
  <si>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</si>
  <si>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</si>
  <si>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</si>
  <si>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</si>
  <si>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</si>
  <si>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</si>
  <si>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</si>
  <si>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</si>
  <si>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</si>
  <si>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</si>
  <si>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</si>
  <si>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</si>
  <si>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</si>
  <si>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</si>
  <si>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</si>
  <si>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</si>
  <si>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</si>
  <si>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</si>
  <si>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</si>
  <si>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</si>
  <si>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</si>
  <si>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</si>
  <si>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</si>
  <si>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</si>
  <si>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</si>
  <si>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</si>
  <si>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</si>
  <si>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</si>
  <si>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</si>
  <si>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</si>
  <si>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</si>
  <si>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</si>
  <si>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</si>
  <si>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</si>
  <si>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</si>
  <si>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</si>
  <si>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</si>
  <si>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</si>
  <si>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</si>
  <si>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</si>
  <si>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</si>
  <si>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</si>
  <si>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</si>
  <si>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</si>
  <si>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</si>
  <si>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</si>
  <si>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</si>
  <si>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</si>
  <si>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</si>
  <si>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</si>
  <si>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</si>
  <si>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</si>
  <si>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</si>
  <si>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</si>
  <si>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</si>
  <si>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</si>
  <si>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</si>
  <si>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</si>
  <si>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</si>
  <si>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</si>
  <si>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</si>
  <si>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</si>
  <si>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</si>
  <si>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</si>
  <si>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</si>
  <si>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</si>
  <si>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</si>
  <si>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</si>
  <si>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</si>
  <si>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</si>
  <si>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</si>
  <si>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</si>
  <si>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</si>
  <si>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</si>
  <si>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</si>
  <si>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</si>
  <si>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</si>
  <si>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</si>
  <si>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</si>
  <si>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</si>
  <si>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</si>
  <si>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</si>
  <si>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</si>
  <si>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</si>
  <si>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</si>
  <si>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</si>
  <si>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</si>
  <si>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</si>
  <si>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</si>
  <si>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</si>
  <si>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</si>
  <si>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</si>
  <si>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</si>
  <si>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</si>
  <si>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</si>
  <si>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</si>
  <si>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</si>
  <si>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</si>
  <si>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</si>
  <si>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</si>
  <si>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</si>
  <si>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</si>
  <si>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</si>
  <si>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</si>
  <si>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</si>
  <si>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</si>
  <si>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</si>
  <si>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</si>
  <si>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</si>
  <si>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</si>
  <si>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</si>
  <si>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</si>
  <si>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</si>
  <si>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</si>
  <si>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</si>
  <si>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</si>
  <si>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</si>
  <si>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</si>
  <si>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</si>
  <si>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</si>
  <si>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</si>
  <si>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</si>
  <si>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</si>
  <si>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</si>
  <si>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</si>
  <si>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</si>
  <si>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</si>
  <si>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</si>
  <si>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</si>
  <si>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</si>
  <si>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</si>
  <si>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</si>
  <si>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</si>
  <si>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</si>
  <si>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</si>
  <si>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</si>
  <si>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</si>
  <si>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</si>
  <si>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</si>
  <si>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</si>
  <si>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</si>
  <si>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</si>
  <si>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</si>
  <si>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</si>
  <si>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</si>
  <si>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</si>
  <si>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</si>
  <si>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</si>
  <si>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</si>
  <si>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</si>
  <si>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</si>
  <si>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</si>
  <si>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</si>
  <si>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</si>
  <si>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</si>
  <si>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</si>
  <si>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</si>
  <si>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</si>
  <si>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</si>
  <si>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</si>
  <si>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</si>
  <si>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</si>
  <si>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</si>
  <si>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</si>
  <si>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</si>
  <si>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</si>
  <si>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</si>
  <si>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</si>
  <si>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</si>
  <si>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</si>
  <si>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</si>
  <si>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</si>
  <si>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</si>
  <si>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</si>
  <si>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</si>
  <si>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</si>
  <si>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</si>
  <si>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</si>
  <si>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</si>
  <si>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</si>
  <si>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</si>
  <si>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</si>
  <si>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</si>
  <si>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</si>
  <si>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</si>
  <si>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</si>
  <si>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</si>
  <si>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</si>
  <si>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</si>
  <si>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</si>
  <si>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</si>
  <si>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</si>
  <si>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</si>
  <si>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</si>
  <si>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</si>
  <si>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</si>
  <si>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</si>
  <si>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</si>
  <si>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</si>
  <si>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</si>
  <si>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</si>
  <si>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</si>
  <si>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</si>
  <si>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</si>
  <si>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</si>
  <si>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</si>
  <si>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</si>
  <si>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</si>
  <si>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</si>
  <si>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</si>
  <si>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</si>
  <si>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</si>
  <si>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</si>
  <si>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</si>
  <si>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</si>
  <si>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</si>
  <si>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</si>
  <si>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</si>
  <si>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</si>
  <si>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</si>
  <si>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</si>
  <si>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</si>
  <si>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</si>
  <si>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</si>
  <si>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</si>
  <si>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</si>
  <si>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</si>
  <si>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</si>
  <si>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</si>
  <si>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</si>
  <si>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</si>
  <si>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</si>
  <si>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</si>
  <si>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</si>
  <si>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</si>
  <si>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</si>
  <si>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</si>
  <si>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</si>
  <si>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</si>
  <si>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</si>
  <si>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</si>
  <si>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</si>
  <si>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</si>
  <si>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</si>
  <si>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</si>
  <si>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</si>
  <si>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</si>
  <si>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</si>
  <si>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</si>
  <si>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</si>
  <si>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</si>
  <si>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</si>
  <si>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</si>
  <si>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</si>
  <si>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</si>
  <si>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</si>
  <si>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</si>
  <si>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</si>
  <si>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</si>
  <si>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</si>
  <si>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</si>
  <si>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</si>
  <si>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</si>
  <si>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</si>
  <si>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</si>
  <si>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</si>
  <si>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</si>
  <si>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</si>
  <si>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</si>
  <si>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</si>
  <si>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</si>
  <si>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</si>
  <si>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</si>
  <si>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</si>
  <si>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</si>
  <si>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</si>
  <si>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</si>
  <si>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</si>
  <si>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</si>
  <si>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</si>
  <si>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</si>
  <si>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</si>
  <si>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</si>
  <si>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</si>
  <si>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</si>
  <si>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</si>
  <si>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</si>
  <si>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</si>
  <si>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</si>
  <si>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</si>
  <si>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</si>
  <si>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</si>
  <si>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</si>
  <si>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</si>
  <si>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</si>
  <si>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</si>
  <si>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</si>
  <si>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</si>
  <si>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</si>
  <si>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</si>
  <si>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</si>
  <si>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</si>
  <si>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</si>
  <si>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</si>
  <si>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</si>
  <si>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</si>
  <si>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</si>
  <si>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</si>
  <si>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</si>
  <si>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</si>
  <si>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</si>
  <si>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</si>
  <si>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</si>
  <si>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</si>
  <si>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</si>
  <si>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</si>
  <si>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</si>
  <si>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</si>
  <si>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</si>
  <si>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</si>
  <si>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</si>
  <si>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</si>
  <si>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</si>
  <si>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</si>
  <si>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</si>
  <si>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</si>
  <si>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</si>
  <si>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</si>
  <si>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</si>
  <si>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</si>
  <si>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</si>
  <si>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</si>
  <si>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</si>
  <si>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</si>
  <si>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</si>
  <si>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</si>
  <si>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</si>
  <si>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</si>
  <si>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</si>
  <si>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</si>
  <si>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</si>
  <si>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</si>
  <si>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</si>
  <si>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</si>
  <si>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</si>
  <si>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</si>
  <si>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</si>
  <si>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</si>
  <si>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</si>
  <si>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</si>
  <si>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</si>
  <si>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</si>
  <si>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</si>
  <si>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</si>
  <si>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</si>
  <si>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</si>
  <si>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</si>
  <si>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</si>
  <si>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</si>
  <si>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</si>
  <si>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</si>
  <si>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</si>
  <si>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</si>
  <si>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</si>
  <si>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</si>
  <si>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</si>
  <si>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</si>
  <si>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</si>
  <si>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</si>
  <si>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</si>
  <si>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</si>
  <si>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</si>
  <si>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</si>
  <si>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</si>
  <si>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</si>
  <si>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</si>
  <si>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</si>
  <si>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</si>
  <si>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</si>
  <si>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</si>
  <si>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</si>
  <si>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</si>
  <si>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</si>
  <si>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</si>
  <si>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</si>
  <si>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</si>
  <si>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</si>
  <si>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</si>
  <si>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</si>
  <si>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</si>
  <si>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</si>
  <si>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</si>
  <si>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</si>
  <si>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</si>
  <si>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</si>
  <si>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</si>
  <si>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</si>
  <si>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</si>
  <si>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</si>
  <si>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</si>
  <si>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</si>
  <si>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</si>
  <si>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</si>
  <si>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</si>
  <si>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</si>
  <si>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</si>
  <si>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</si>
  <si>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</si>
  <si>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</si>
  <si>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</si>
  <si>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</si>
  <si>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</si>
  <si>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</si>
  <si>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</si>
  <si>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</si>
  <si>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</si>
  <si>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</si>
  <si>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</si>
  <si>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</si>
  <si>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</si>
  <si>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</si>
  <si>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</si>
  <si>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</si>
  <si>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</si>
  <si>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</si>
  <si>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</si>
  <si>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</si>
  <si>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</si>
  <si>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</si>
  <si>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</si>
  <si>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</si>
  <si>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</si>
  <si>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</si>
  <si>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</si>
  <si>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</si>
  <si>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</si>
  <si>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</si>
  <si>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</si>
  <si>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</si>
  <si>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</si>
  <si>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</si>
  <si>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</si>
  <si>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</si>
  <si>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</si>
  <si>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</si>
  <si>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</si>
  <si>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</si>
  <si>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</si>
  <si>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</si>
  <si>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</si>
  <si>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</si>
  <si>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</si>
  <si>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</si>
  <si>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</si>
  <si>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</si>
  <si>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</si>
  <si>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</si>
  <si>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</si>
  <si>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</si>
  <si>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</si>
  <si>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</si>
  <si>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</si>
  <si>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</si>
  <si>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</si>
  <si>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</si>
  <si>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</si>
  <si>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</si>
  <si>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</si>
  <si>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</si>
  <si>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</si>
  <si>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</si>
  <si>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</si>
  <si>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</si>
  <si>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</si>
  <si>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</si>
  <si>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</si>
  <si>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</si>
  <si>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</si>
  <si>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</si>
  <si>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</si>
  <si>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</si>
  <si>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</si>
  <si>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</si>
  <si>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</si>
  <si>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</si>
  <si>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</si>
  <si>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</si>
  <si>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</si>
  <si>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</si>
  <si>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</si>
  <si>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</si>
  <si>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</si>
  <si>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</si>
  <si>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</si>
  <si>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</si>
  <si>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</si>
  <si>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</si>
  <si>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</si>
  <si>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</si>
  <si>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</si>
  <si>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</si>
  <si>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</si>
  <si>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</si>
  <si>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</si>
  <si>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</si>
  <si>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</si>
  <si>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</si>
  <si>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</si>
  <si>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</si>
  <si>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</si>
  <si>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</si>
  <si>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</si>
  <si>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</si>
  <si>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</si>
  <si>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</si>
  <si>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</si>
  <si>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</si>
  <si>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</si>
  <si>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</si>
  <si>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</si>
  <si>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</si>
  <si>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</si>
  <si>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</si>
  <si>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</si>
  <si>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</si>
  <si>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</si>
  <si>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</si>
  <si>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</si>
  <si>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</si>
  <si>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</si>
  <si>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</si>
  <si>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</si>
  <si>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</si>
  <si>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</si>
  <si>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</si>
  <si>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</si>
  <si>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</si>
  <si>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</si>
  <si>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</si>
  <si>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</si>
  <si>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</si>
  <si>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</si>
  <si>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</si>
  <si>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</si>
  <si>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</si>
  <si>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</si>
  <si>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</si>
  <si>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</si>
  <si>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</si>
  <si>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</si>
  <si>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</si>
  <si>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</si>
  <si>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</si>
  <si>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</si>
  <si>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</si>
  <si>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</si>
  <si>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</si>
  <si>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</si>
  <si>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</si>
  <si>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</si>
  <si>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</si>
  <si>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</si>
  <si>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</si>
  <si>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</si>
  <si>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</si>
  <si>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</si>
  <si>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</si>
  <si>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</si>
  <si>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</si>
  <si>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</si>
  <si>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</si>
  <si>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</si>
  <si>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</si>
  <si>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</si>
  <si>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</si>
  <si>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</si>
  <si>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</si>
  <si>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</si>
  <si>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</si>
  <si>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</si>
  <si>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</si>
  <si>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</si>
  <si>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</si>
  <si>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</si>
  <si>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</si>
  <si>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</si>
  <si>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</si>
  <si>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</si>
  <si>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</si>
  <si>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</si>
  <si>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</si>
  <si>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</si>
  <si>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</si>
  <si>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</si>
  <si>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</si>
  <si>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</si>
  <si>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</si>
  <si>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</si>
  <si>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</si>
  <si>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</si>
  <si>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</si>
  <si>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</si>
  <si>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</si>
  <si>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</si>
  <si>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</si>
  <si>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</si>
  <si>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</si>
  <si>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</si>
  <si>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</si>
  <si>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</si>
  <si>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</si>
  <si>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</si>
  <si>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</si>
  <si>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</si>
  <si>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</si>
  <si>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</si>
  <si>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</si>
  <si>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</si>
  <si>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</si>
  <si>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</si>
  <si>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</si>
  <si>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</si>
  <si>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</si>
  <si>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</si>
  <si>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</si>
  <si>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</si>
  <si>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</si>
  <si>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</si>
  <si>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</si>
  <si>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</si>
  <si>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</si>
  <si>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</si>
  <si>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</si>
  <si>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</si>
  <si>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</si>
  <si>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</si>
  <si>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</si>
  <si>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</si>
  <si>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</si>
  <si>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</si>
  <si>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</si>
  <si>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</si>
  <si>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</si>
  <si>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</si>
  <si>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</si>
  <si>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</si>
  <si>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</si>
  <si>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</si>
  <si>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</si>
  <si>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</si>
  <si>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</si>
  <si>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</si>
  <si>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</si>
  <si>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</si>
  <si>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</si>
  <si>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</si>
  <si>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</si>
  <si>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</si>
  <si>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</si>
  <si>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</si>
  <si>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</si>
  <si>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</si>
  <si>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</si>
  <si>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</si>
  <si>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</si>
  <si>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</si>
  <si>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</si>
  <si>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</si>
  <si>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</si>
  <si>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</si>
  <si>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</si>
  <si>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</si>
  <si>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</si>
  <si>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</si>
  <si>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</si>
  <si>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</si>
  <si>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</si>
  <si>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</si>
  <si>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</si>
  <si>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</si>
  <si>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</si>
  <si>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</si>
  <si>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</si>
  <si>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</si>
  <si>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</si>
  <si>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</si>
  <si>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</si>
  <si>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</si>
  <si>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</si>
  <si>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</si>
  <si>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</si>
  <si>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</si>
  <si>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</si>
  <si>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</si>
  <si>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</si>
  <si>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</si>
  <si>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</si>
  <si>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</si>
  <si>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</si>
  <si>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</si>
  <si>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</si>
  <si>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</si>
  <si>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</si>
  <si>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</si>
  <si>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</si>
  <si>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</si>
  <si>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</si>
  <si>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</si>
  <si>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</si>
  <si>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</si>
  <si>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</si>
  <si>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</si>
  <si>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</si>
  <si>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</si>
  <si>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</si>
  <si>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</si>
  <si>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</si>
  <si>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</si>
  <si>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</si>
  <si>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</si>
  <si>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</si>
  <si>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</si>
  <si>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</si>
  <si>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</si>
  <si>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</si>
  <si>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</si>
  <si>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</si>
  <si>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</si>
  <si>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</si>
  <si>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</si>
  <si>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</si>
  <si>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</si>
  <si>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</si>
  <si>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</si>
  <si>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</si>
  <si>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</si>
  <si>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</si>
  <si>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</si>
  <si>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</si>
  <si>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</si>
  <si>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</si>
  <si>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</si>
  <si>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</si>
  <si>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</si>
  <si>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</si>
  <si>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</si>
  <si>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</si>
  <si>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</si>
  <si>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</si>
  <si>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</si>
  <si>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</si>
  <si>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</si>
  <si>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</si>
  <si>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</si>
  <si>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</si>
  <si>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</si>
  <si>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</si>
  <si>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</si>
  <si>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</si>
  <si>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</si>
  <si>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</si>
  <si>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</si>
  <si>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</si>
  <si>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</si>
  <si>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</si>
  <si>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</si>
  <si>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</si>
  <si>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</si>
  <si>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</si>
  <si>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</si>
  <si>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</si>
  <si>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</si>
  <si>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</si>
  <si>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</si>
  <si>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</si>
  <si>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</si>
  <si>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</si>
  <si>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</si>
  <si>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</si>
  <si>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</si>
  <si>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</si>
  <si>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</si>
  <si>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</si>
  <si>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</si>
  <si>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</si>
  <si>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</si>
  <si>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</si>
  <si>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</si>
  <si>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</si>
  <si>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</si>
  <si>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</si>
  <si>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</si>
  <si>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</si>
  <si>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</si>
  <si>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</si>
  <si>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</si>
  <si>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</si>
  <si>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</si>
  <si>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</si>
  <si>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</si>
  <si>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</si>
  <si>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</si>
  <si>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</si>
  <si>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</si>
  <si>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</si>
  <si>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</si>
  <si>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</si>
  <si>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</si>
  <si>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</si>
  <si>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</si>
  <si>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</si>
  <si>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</si>
  <si>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</si>
  <si>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</si>
  <si>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</si>
  <si>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</si>
  <si>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</si>
  <si>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</si>
  <si>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</si>
  <si>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</si>
  <si>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</si>
  <si>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</si>
  <si>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</si>
  <si>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</si>
  <si>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</si>
  <si>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</si>
  <si>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</si>
  <si>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</si>
  <si>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</si>
  <si>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</si>
  <si>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</si>
  <si>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</si>
  <si>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</si>
  <si>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</si>
  <si>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</si>
  <si>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</si>
  <si>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</si>
  <si>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</si>
  <si>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</si>
  <si>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</si>
  <si>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</si>
  <si>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</si>
  <si>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</si>
  <si>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</si>
  <si>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</si>
  <si>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</si>
  <si>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</si>
  <si>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</si>
  <si>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</si>
  <si>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</si>
  <si>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</si>
  <si>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</si>
  <si>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</si>
  <si>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</si>
  <si>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</si>
  <si>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</si>
  <si>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</si>
  <si>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</si>
  <si>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</si>
  <si>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</si>
  <si>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</si>
  <si>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</si>
  <si>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</si>
  <si>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</si>
  <si>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</si>
  <si>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</si>
  <si>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</si>
  <si>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</si>
  <si>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</si>
  <si>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</si>
  <si>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</si>
  <si>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</si>
  <si>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</si>
  <si>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</si>
  <si>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</si>
  <si>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</si>
  <si>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</si>
  <si>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</si>
  <si>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</si>
  <si>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</si>
  <si>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</si>
  <si>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</si>
  <si>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</si>
  <si>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</si>
  <si>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</si>
  <si>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</si>
  <si>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</si>
  <si>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</si>
  <si>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</si>
  <si>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</si>
  <si>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</si>
  <si>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</si>
  <si>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</si>
  <si>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</si>
  <si>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</si>
  <si>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</si>
  <si>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</si>
  <si>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</si>
  <si>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</si>
  <si>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</si>
  <si>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</si>
  <si>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</si>
  <si>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</si>
  <si>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</si>
  <si>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</si>
  <si>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</si>
  <si>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</si>
  <si>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</si>
  <si>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</si>
  <si>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</si>
  <si>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</si>
  <si>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</si>
  <si>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</si>
  <si>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</si>
  <si>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</si>
  <si>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</si>
  <si>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</si>
  <si>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</si>
  <si>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</si>
  <si>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</si>
  <si>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</si>
  <si>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</si>
  <si>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</si>
  <si>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</si>
  <si>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</si>
  <si>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</si>
  <si>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</si>
  <si>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</si>
  <si>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</si>
  <si>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</si>
  <si>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</si>
  <si>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</si>
  <si>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</si>
  <si>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</si>
  <si>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</si>
  <si>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</si>
  <si>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</si>
  <si>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</si>
  <si>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</si>
  <si>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</si>
  <si>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</si>
  <si>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</si>
  <si>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</si>
  <si>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</si>
  <si>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</si>
  <si>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</si>
  <si>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</si>
  <si>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</si>
  <si>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</si>
  <si>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</si>
  <si>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</si>
  <si>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</si>
  <si>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</si>
  <si>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</si>
  <si>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</si>
  <si>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</si>
  <si>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</si>
  <si>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</si>
  <si>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</si>
  <si>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</si>
  <si>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</si>
  <si>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</si>
  <si>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</si>
  <si>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</si>
  <si>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</si>
  <si>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</si>
  <si>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</si>
  <si>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</si>
  <si>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</si>
  <si>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</si>
  <si>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</si>
  <si>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</si>
  <si>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</si>
  <si>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</si>
  <si>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</si>
  <si>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</si>
  <si>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</si>
  <si>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</si>
  <si>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</si>
  <si>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</si>
  <si>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</si>
  <si>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</si>
  <si>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</si>
  <si>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</si>
  <si>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</si>
  <si>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</si>
  <si>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</si>
  <si>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</si>
  <si>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</si>
  <si>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</si>
  <si>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</si>
  <si>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</si>
  <si>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</si>
  <si>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</si>
  <si>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</si>
  <si>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</si>
  <si>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</si>
  <si>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</si>
  <si>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</si>
  <si>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</si>
  <si>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</si>
  <si>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</si>
  <si>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</si>
  <si>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</si>
  <si>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</si>
  <si>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</si>
  <si>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</si>
  <si>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</si>
  <si>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</si>
  <si>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</si>
  <si>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</si>
  <si>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</si>
  <si>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</si>
  <si>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</si>
  <si>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</si>
  <si>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</si>
  <si>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</si>
  <si>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</si>
  <si>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</si>
  <si>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</si>
  <si>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</si>
  <si>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</si>
  <si>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</si>
  <si>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</si>
  <si>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</si>
  <si>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</si>
  <si>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</si>
  <si>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</si>
  <si>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</si>
  <si>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</si>
  <si>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</si>
  <si>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</si>
  <si>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</si>
  <si>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</si>
  <si>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</si>
  <si>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</si>
  <si>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</si>
  <si>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</si>
  <si>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</si>
  <si>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</si>
  <si>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</si>
  <si>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</si>
  <si>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</si>
  <si>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</si>
  <si>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</si>
  <si>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</si>
  <si>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</si>
  <si>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</si>
  <si>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</si>
  <si>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</si>
  <si>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</si>
  <si>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</si>
  <si>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</si>
  <si>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</si>
  <si>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</si>
  <si>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</si>
  <si>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</si>
  <si>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</si>
  <si>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</si>
  <si>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</si>
  <si>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</si>
  <si>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</si>
  <si>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</si>
  <si>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</si>
  <si>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</si>
  <si>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</si>
  <si>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</si>
  <si>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</si>
  <si>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</si>
  <si>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</si>
  <si>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</si>
  <si>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</si>
  <si>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</si>
  <si>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</si>
  <si>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</si>
  <si>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</si>
  <si>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</si>
  <si>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</si>
  <si>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</si>
  <si>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</si>
  <si>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</si>
  <si>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</si>
  <si>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</si>
  <si>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</si>
  <si>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</si>
  <si>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</si>
  <si>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</si>
  <si>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</si>
  <si>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</si>
  <si>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</si>
  <si>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</si>
  <si>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</si>
  <si>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</si>
  <si>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</si>
  <si>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</si>
  <si>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</si>
  <si>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</si>
  <si>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</si>
  <si>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</si>
  <si>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</si>
  <si>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</si>
  <si>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</si>
  <si>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</si>
  <si>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</si>
  <si>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</si>
  <si>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</si>
  <si>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</si>
  <si>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</si>
  <si>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</si>
  <si>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</si>
  <si>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</si>
  <si>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</si>
  <si>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</si>
  <si>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</si>
  <si>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</si>
  <si>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</si>
  <si>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</si>
  <si>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</si>
  <si>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</si>
  <si>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</si>
  <si>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</si>
  <si>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</si>
  <si>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</si>
  <si>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</si>
  <si>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</si>
  <si>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</si>
  <si>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</si>
  <si>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</si>
  <si>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</si>
  <si>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</si>
  <si>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</si>
  <si>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</si>
  <si>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</si>
  <si>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</si>
  <si>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</si>
  <si>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</si>
  <si>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</si>
  <si>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</si>
  <si>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</si>
  <si>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</si>
  <si>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</si>
  <si>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</si>
  <si>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</si>
  <si>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</si>
  <si>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</si>
  <si>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</si>
  <si>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</si>
  <si>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</si>
  <si>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</si>
  <si>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</si>
  <si>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</si>
  <si>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</si>
  <si>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</si>
  <si>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</si>
  <si>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</si>
  <si>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</si>
  <si>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</si>
  <si>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</si>
  <si>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</si>
  <si>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</si>
  <si>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</si>
  <si>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</si>
  <si>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</si>
  <si>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</si>
  <si>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</si>
  <si>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</si>
  <si>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</si>
  <si>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</si>
  <si>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</si>
  <si>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</si>
  <si>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</si>
  <si>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</si>
  <si>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</si>
  <si>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</si>
  <si>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</si>
  <si>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</si>
  <si>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</si>
  <si>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</si>
  <si>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</si>
  <si>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</si>
  <si>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</si>
  <si>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</si>
  <si>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</si>
  <si>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</si>
  <si>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</si>
  <si>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</si>
  <si>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</si>
  <si>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</si>
  <si>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</si>
  <si>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</si>
  <si>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</si>
  <si>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</si>
  <si>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</si>
  <si>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</si>
  <si>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</si>
  <si>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</si>
  <si>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</si>
  <si>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</si>
  <si>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</si>
  <si>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</si>
  <si>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</si>
  <si>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</si>
  <si>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</si>
  <si>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</si>
  <si>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</si>
  <si>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</si>
  <si>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</si>
  <si>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</si>
  <si>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</si>
  <si>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</si>
  <si>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</si>
  <si>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</si>
  <si>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</si>
  <si>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</si>
  <si>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</si>
  <si>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</si>
  <si>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</si>
  <si>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</si>
  <si>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</si>
  <si>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</si>
  <si>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</si>
  <si>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</si>
  <si>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</si>
  <si>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</si>
  <si>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</si>
  <si>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</si>
  <si>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</si>
  <si>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</si>
  <si>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</si>
  <si>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</si>
  <si>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</si>
  <si>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</si>
  <si>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</si>
  <si>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</si>
  <si>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</si>
  <si>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</si>
  <si>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</si>
  <si>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</si>
  <si>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</si>
  <si>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</si>
  <si>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</si>
  <si>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</si>
  <si>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</si>
  <si>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</si>
  <si>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</si>
  <si>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</si>
  <si>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</si>
  <si>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</si>
  <si>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</si>
  <si>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</si>
  <si>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</si>
  <si>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</si>
  <si>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</si>
  <si>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</si>
  <si>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</si>
  <si>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</si>
  <si>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</si>
  <si>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</si>
  <si>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</si>
  <si>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</si>
  <si>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</si>
  <si>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</si>
  <si>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</si>
  <si>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</si>
  <si>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</si>
  <si>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</si>
  <si>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</si>
  <si>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</si>
  <si>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</si>
  <si>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</si>
  <si>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</si>
  <si>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</si>
  <si>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</si>
  <si>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</si>
  <si>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</si>
  <si>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</si>
  <si>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</si>
  <si>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</si>
  <si>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</si>
  <si>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</si>
  <si>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</si>
  <si>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</si>
  <si>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</si>
  <si>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</si>
  <si>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</si>
  <si>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</si>
  <si>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</si>
  <si>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</si>
  <si>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</si>
  <si>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</si>
  <si>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</si>
  <si>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</si>
  <si>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</si>
  <si>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</si>
  <si>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</si>
  <si>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</si>
  <si>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</si>
  <si>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</si>
  <si>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</si>
  <si>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</si>
  <si>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</si>
  <si>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</si>
  <si>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</si>
  <si>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</si>
  <si>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</si>
  <si>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</si>
  <si>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</si>
  <si>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</si>
  <si>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</si>
  <si>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</si>
  <si>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</si>
  <si>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</si>
  <si>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</si>
  <si>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</si>
  <si>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</si>
  <si>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</si>
  <si>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</si>
  <si>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</si>
  <si>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</si>
  <si>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</si>
  <si>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</si>
  <si>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</si>
  <si>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</si>
  <si>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</si>
  <si>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</si>
  <si>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</si>
  <si>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</si>
  <si>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</si>
  <si>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</si>
  <si>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</si>
  <si>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</si>
  <si>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</si>
  <si>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</si>
  <si>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</si>
  <si>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</si>
  <si>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</si>
  <si>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</si>
  <si>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</si>
  <si>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</si>
  <si>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</si>
  <si>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</si>
  <si>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</si>
  <si>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</si>
  <si>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</si>
  <si>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</si>
  <si>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</si>
  <si>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</si>
  <si>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</si>
  <si>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</si>
  <si>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</si>
  <si>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</si>
  <si>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</si>
  <si>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</si>
  <si>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</si>
  <si>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</si>
  <si>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</si>
  <si>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</si>
  <si>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</si>
  <si>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</si>
  <si>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</si>
  <si>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</si>
  <si>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</si>
  <si>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</si>
  <si>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</si>
  <si>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</si>
  <si>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</si>
  <si>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</si>
  <si>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</si>
  <si>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</si>
  <si>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</si>
  <si>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</si>
  <si>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</si>
  <si>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</si>
  <si>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</si>
  <si>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</si>
  <si>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</si>
  <si>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</si>
  <si>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</si>
  <si>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</si>
  <si>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</si>
  <si>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</si>
  <si>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</si>
  <si>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</si>
  <si>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</si>
  <si>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</si>
  <si>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</si>
  <si>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</si>
  <si>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</si>
  <si>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</si>
  <si>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</si>
  <si>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</si>
  <si>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</si>
  <si>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</si>
  <si>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</si>
  <si>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</si>
  <si>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</si>
  <si>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</si>
  <si>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</si>
  <si>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</si>
  <si>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</si>
  <si>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</si>
  <si>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</si>
  <si>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</si>
  <si>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</si>
  <si>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</si>
  <si>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</si>
  <si>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</si>
  <si>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</si>
  <si>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</si>
  <si>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</si>
  <si>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</si>
  <si>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</si>
  <si>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</si>
  <si>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</si>
  <si>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</si>
  <si>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</si>
  <si>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</si>
  <si>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</si>
  <si>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</si>
  <si>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</si>
  <si>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</si>
  <si>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</si>
  <si>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</si>
  <si>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</si>
  <si>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</si>
  <si>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</si>
  <si>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</si>
  <si>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</si>
  <si>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</si>
  <si>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</si>
  <si>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</si>
  <si>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</si>
  <si>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</si>
  <si>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</si>
  <si>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</si>
  <si>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</si>
  <si>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</si>
  <si>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</si>
  <si>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</si>
  <si>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</si>
  <si>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</si>
  <si>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</si>
  <si>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</si>
  <si>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</si>
  <si>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</si>
  <si>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</si>
  <si>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</si>
  <si>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</si>
  <si>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</si>
  <si>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</si>
  <si>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</si>
  <si>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</si>
  <si>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</si>
  <si>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</si>
  <si>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</si>
  <si>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</si>
  <si>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</si>
  <si>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</si>
  <si>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</si>
  <si>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</si>
  <si>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</si>
  <si>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</si>
  <si>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</si>
  <si>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</si>
  <si>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</si>
  <si>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</si>
  <si>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</si>
  <si>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</si>
  <si>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</si>
  <si>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</si>
  <si>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</si>
  <si>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</si>
  <si>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</si>
  <si>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</si>
  <si>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</si>
  <si>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</si>
  <si>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</si>
  <si>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</si>
  <si>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</si>
  <si>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</si>
  <si>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</si>
  <si>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</si>
  <si>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</si>
  <si>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</si>
  <si>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</si>
  <si>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</si>
  <si>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</si>
  <si>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</si>
  <si>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</si>
  <si>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</si>
  <si>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</si>
  <si>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</si>
  <si>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</si>
  <si>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</si>
  <si>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</si>
  <si>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</si>
  <si>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</si>
  <si>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</si>
  <si>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</si>
  <si>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</si>
  <si>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</si>
  <si>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</si>
  <si>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</si>
  <si>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</si>
  <si>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</si>
  <si>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</si>
  <si>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</si>
  <si>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</si>
  <si>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</si>
  <si>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</si>
  <si>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</si>
  <si>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</si>
  <si>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</si>
  <si>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</si>
  <si>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</si>
  <si>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</si>
  <si>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</si>
  <si>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</si>
  <si>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</si>
  <si>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</si>
  <si>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</si>
  <si>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</si>
  <si>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</si>
  <si>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</si>
  <si>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</si>
  <si>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</si>
  <si>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</si>
  <si>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</si>
  <si>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</si>
  <si>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</si>
  <si>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</si>
  <si>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</si>
  <si>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</si>
  <si>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</si>
  <si>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</si>
  <si>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</si>
  <si>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</si>
  <si>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</si>
  <si>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</si>
  <si>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</si>
  <si>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</si>
  <si>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</si>
  <si>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</si>
  <si>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</si>
  <si>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</si>
  <si>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</si>
  <si>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</si>
  <si>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</si>
  <si>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</si>
  <si>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</si>
  <si>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</si>
  <si>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</si>
  <si>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</si>
  <si>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</si>
  <si>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</si>
  <si>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</si>
  <si>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</si>
  <si>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</si>
  <si>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</si>
  <si>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</si>
  <si>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</si>
  <si>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</si>
  <si>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</si>
  <si>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</si>
  <si>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</si>
  <si>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</si>
  <si>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</si>
  <si>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</si>
  <si>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</si>
  <si>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</si>
  <si>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</si>
  <si>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</si>
  <si>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</si>
  <si>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</si>
  <si>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</si>
  <si>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</si>
  <si>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</si>
  <si>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</si>
  <si>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</si>
  <si>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</si>
  <si>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</si>
  <si>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</si>
  <si>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</si>
  <si>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</si>
  <si>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</si>
  <si>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</si>
  <si>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</si>
  <si>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</si>
  <si>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</si>
  <si>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</si>
  <si>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</si>
  <si>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</si>
  <si>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</si>
  <si>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</si>
  <si>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</si>
  <si>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</si>
  <si>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</si>
  <si>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</si>
  <si>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</si>
  <si>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</si>
  <si>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</si>
  <si>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</si>
  <si>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</si>
  <si>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</si>
  <si>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</si>
  <si>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</si>
  <si>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</si>
  <si>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</si>
  <si>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</si>
  <si>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</si>
  <si>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</si>
  <si>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</si>
  <si>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</si>
  <si>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</si>
  <si>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</si>
  <si>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</si>
  <si>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</si>
  <si>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</si>
  <si>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</si>
  <si>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</si>
  <si>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</si>
  <si>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</si>
  <si>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</si>
  <si>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</si>
  <si>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</si>
  <si>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</si>
  <si>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</si>
  <si>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</si>
  <si>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</si>
  <si>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</si>
  <si>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</si>
  <si>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</si>
  <si>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</si>
  <si>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</si>
  <si>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</si>
  <si>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</si>
  <si>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</si>
  <si>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</si>
  <si>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</si>
  <si>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</si>
  <si>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</si>
  <si>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</si>
  <si>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</si>
  <si>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</si>
  <si>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</si>
  <si>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</si>
  <si>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</si>
  <si>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</si>
  <si>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</si>
  <si>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</si>
  <si>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</si>
  <si>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</si>
  <si>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</si>
  <si>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</si>
  <si>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</si>
  <si>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</si>
  <si>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</si>
  <si>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</si>
  <si>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</si>
  <si>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</si>
  <si>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</si>
  <si>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</si>
  <si>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</si>
  <si>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</si>
  <si>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</si>
  <si>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</si>
  <si>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</si>
  <si>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</si>
  <si>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</si>
  <si>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</si>
  <si>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</si>
  <si>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</si>
  <si>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</si>
  <si>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</si>
  <si>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</si>
  <si>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</si>
  <si>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</si>
  <si>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</si>
  <si>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</si>
  <si>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</si>
  <si>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</si>
  <si>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</si>
  <si>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</si>
  <si>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</si>
  <si>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</si>
  <si>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</si>
  <si>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</si>
  <si>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</si>
  <si>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</si>
  <si>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</si>
  <si>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</si>
  <si>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</si>
  <si>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</si>
  <si>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</si>
  <si>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</si>
  <si>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</si>
  <si>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</si>
  <si>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</si>
  <si>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</si>
  <si>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</si>
  <si>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</si>
  <si>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</si>
  <si>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</si>
  <si>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</si>
  <si>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</si>
  <si>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</si>
  <si>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</si>
  <si>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</si>
  <si>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</si>
  <si>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</si>
  <si>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</si>
  <si>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</si>
  <si>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</si>
  <si>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</si>
  <si>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</si>
  <si>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</si>
  <si>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</si>
  <si>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</si>
  <si>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</si>
  <si>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</si>
  <si>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</si>
  <si>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</si>
  <si>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</si>
  <si>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</si>
  <si>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</si>
  <si>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</si>
  <si>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</si>
  <si>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</si>
  <si>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</si>
  <si>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</si>
  <si>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</si>
  <si>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</si>
  <si>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</si>
  <si>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</si>
  <si>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</si>
  <si>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</si>
  <si>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</si>
  <si>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</si>
  <si>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</si>
  <si>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</si>
  <si>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</si>
  <si>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</si>
  <si>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</si>
  <si>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</si>
  <si>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</si>
  <si>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</si>
  <si>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</si>
  <si>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</si>
  <si>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</si>
  <si>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</si>
  <si>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</si>
  <si>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</si>
  <si>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</si>
  <si>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</si>
  <si>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</si>
  <si>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</si>
  <si>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</si>
  <si>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</si>
  <si>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</si>
  <si>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</si>
  <si>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</si>
  <si>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</si>
  <si>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</si>
  <si>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</si>
  <si>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</si>
  <si>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</si>
  <si>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</si>
  <si>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</si>
  <si>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</si>
  <si>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</si>
  <si>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</si>
  <si>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</si>
  <si>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</si>
  <si>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</si>
  <si>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</si>
  <si>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</si>
  <si>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</si>
  <si>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</si>
  <si>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</si>
  <si>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</si>
  <si>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</si>
  <si>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</si>
  <si>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</si>
  <si>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</si>
  <si>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</si>
  <si>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</si>
  <si>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</si>
  <si>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</si>
  <si>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</si>
  <si>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</si>
  <si>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</si>
  <si>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</si>
  <si>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</si>
  <si>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</si>
  <si>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</si>
  <si>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</si>
  <si>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</si>
  <si>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</si>
  <si>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</si>
  <si>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</si>
  <si>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</si>
  <si>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</si>
  <si>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</si>
  <si>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</si>
  <si>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</si>
  <si>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</si>
  <si>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</si>
  <si>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</si>
  <si>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</si>
  <si>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</si>
  <si>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</si>
  <si>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</si>
  <si>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</si>
  <si>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</si>
  <si>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</si>
  <si>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</si>
  <si>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</si>
  <si>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</si>
  <si>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</si>
  <si>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</si>
  <si>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</si>
  <si>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</si>
  <si>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</si>
  <si>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</si>
  <si>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</si>
  <si>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</si>
  <si>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</si>
  <si>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</si>
  <si>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</si>
  <si>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</si>
  <si>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</si>
  <si>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</si>
  <si>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</si>
  <si>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</si>
  <si>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</si>
  <si>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</si>
  <si>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</si>
  <si>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</si>
  <si>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</si>
  <si>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</si>
  <si>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</si>
  <si>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</si>
  <si>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</si>
  <si>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</si>
  <si>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</si>
  <si>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</si>
  <si>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</si>
  <si>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</si>
  <si>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</si>
  <si>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</si>
  <si>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</si>
  <si>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</si>
  <si>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</si>
  <si>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</si>
  <si>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</si>
  <si>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</si>
  <si>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</si>
  <si>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</si>
  <si>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</si>
  <si>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</si>
  <si>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</si>
  <si>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</si>
  <si>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</si>
  <si>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</si>
  <si>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</si>
  <si>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</si>
  <si>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</si>
  <si>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</si>
  <si>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</si>
  <si>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</si>
  <si>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</si>
  <si>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</si>
  <si>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</si>
  <si>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</si>
  <si>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</si>
  <si>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</si>
  <si>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</si>
  <si>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</si>
  <si>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</si>
  <si>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</si>
  <si>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</si>
  <si>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</si>
  <si>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</si>
  <si>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</si>
  <si>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</si>
  <si>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</si>
  <si>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</si>
  <si>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</si>
  <si>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</si>
  <si>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</si>
  <si>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</si>
  <si>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</si>
  <si>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</si>
  <si>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</si>
  <si>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</si>
  <si>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</si>
  <si>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</si>
  <si>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</si>
  <si>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</si>
  <si>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</si>
  <si>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</si>
  <si>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</si>
  <si>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</si>
  <si>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</si>
  <si>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</si>
  <si>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</si>
  <si>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</si>
  <si>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</si>
  <si>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</si>
  <si>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</si>
  <si>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</si>
  <si>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</si>
  <si>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</si>
  <si>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</si>
  <si>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</si>
  <si>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</si>
  <si>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</si>
  <si>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</si>
  <si>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</si>
  <si>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</si>
  <si>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</si>
  <si>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</si>
  <si>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</si>
  <si>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</si>
  <si>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</si>
  <si>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</si>
  <si>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</si>
  <si>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</si>
  <si>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</si>
  <si>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</si>
  <si>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</si>
  <si>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</si>
  <si>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</si>
  <si>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</si>
  <si>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</si>
  <si>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</si>
  <si>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</si>
  <si>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</si>
  <si>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</si>
  <si>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</si>
  <si>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</si>
  <si>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</si>
  <si>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</si>
  <si>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</si>
  <si>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</si>
  <si>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</si>
  <si>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</si>
  <si>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</si>
  <si>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</si>
  <si>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</si>
  <si>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</si>
  <si>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</si>
  <si>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</si>
  <si>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</si>
  <si>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</si>
  <si>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</si>
  <si>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</si>
  <si>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</si>
  <si>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</si>
  <si>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</si>
  <si>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</si>
  <si>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</si>
  <si>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</si>
  <si>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</si>
  <si>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</si>
  <si>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</si>
  <si>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</si>
  <si>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</si>
  <si>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</si>
  <si>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</si>
  <si>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</si>
  <si>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</si>
  <si>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</si>
  <si>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</si>
  <si>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</si>
  <si>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</si>
  <si>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</si>
  <si>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</si>
  <si>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</si>
  <si>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</si>
  <si>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</si>
  <si>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</si>
  <si>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</si>
  <si>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</si>
  <si>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</si>
  <si>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</si>
  <si>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</si>
  <si>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</si>
  <si>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</si>
  <si>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</si>
  <si>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</si>
  <si>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</si>
  <si>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</si>
  <si>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</si>
  <si>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</si>
  <si>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</si>
  <si>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</si>
  <si>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</si>
  <si>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</si>
  <si>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</si>
  <si>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</si>
  <si>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</si>
  <si>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</si>
  <si>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</si>
  <si>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</si>
  <si>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</si>
  <si>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</si>
  <si>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</si>
  <si>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</si>
  <si>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</si>
  <si>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</si>
  <si>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</si>
  <si>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</si>
  <si>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</si>
  <si>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</si>
  <si>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</si>
  <si>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</si>
  <si>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</si>
  <si>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</si>
  <si>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</si>
  <si>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</si>
  <si>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</si>
  <si>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</si>
  <si>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</si>
  <si>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</si>
  <si>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</si>
  <si>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</si>
  <si>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</si>
  <si>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</si>
  <si>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</si>
  <si>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</si>
  <si>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</si>
  <si>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</si>
  <si>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</si>
  <si>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</si>
  <si>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</si>
  <si>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</si>
  <si>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</si>
  <si>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</si>
  <si>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</si>
  <si>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</si>
  <si>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</si>
  <si>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</si>
  <si>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</si>
  <si>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</si>
  <si>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</si>
  <si>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</si>
  <si>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</si>
  <si>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</si>
  <si>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</si>
  <si>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</si>
  <si>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</si>
  <si>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</si>
  <si>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</si>
  <si>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</si>
  <si>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</si>
  <si>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</si>
  <si>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</si>
  <si>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</si>
  <si>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</si>
  <si>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</si>
  <si>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</si>
  <si>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</si>
  <si>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</si>
  <si>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</si>
  <si>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</si>
  <si>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</si>
  <si>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</si>
  <si>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</si>
  <si>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</si>
  <si>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</si>
  <si>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</si>
  <si>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</si>
  <si>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</si>
  <si>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</si>
  <si>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</si>
  <si>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</si>
  <si>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</si>
  <si>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</si>
  <si>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</si>
  <si>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</si>
  <si>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</si>
  <si>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</si>
  <si>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</si>
  <si>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</si>
  <si>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</si>
  <si>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</si>
  <si>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</si>
  <si>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</si>
  <si>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</si>
  <si>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</si>
  <si>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</si>
  <si>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</si>
  <si>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</si>
  <si>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</si>
  <si>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</si>
  <si>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</si>
  <si>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</si>
  <si>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</si>
  <si>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</si>
  <si>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</si>
  <si>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</si>
  <si>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</si>
  <si>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</si>
  <si>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</si>
  <si>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</si>
  <si>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</si>
  <si>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</si>
  <si>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</si>
  <si>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</si>
  <si>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</si>
  <si>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</si>
  <si>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</si>
  <si>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</si>
  <si>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</si>
  <si>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</si>
  <si>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</si>
  <si>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</si>
  <si>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</si>
  <si>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</si>
  <si>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</si>
  <si>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</si>
  <si>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</si>
  <si>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</si>
  <si>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</si>
  <si>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</si>
  <si>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</si>
  <si>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</si>
  <si>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</si>
  <si>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</si>
  <si>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</si>
  <si>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</si>
  <si>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</si>
  <si>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</si>
  <si>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</si>
  <si>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</si>
  <si>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</si>
  <si>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</si>
  <si>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</si>
  <si>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</si>
  <si>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</si>
  <si>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</si>
  <si>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</si>
  <si>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</si>
  <si>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</si>
  <si>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</si>
  <si>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</si>
  <si>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</si>
  <si>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</si>
  <si>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</si>
  <si>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</si>
  <si>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</si>
  <si>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</si>
  <si>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</si>
  <si>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</si>
  <si>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</si>
  <si>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</si>
  <si>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</si>
  <si>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</si>
  <si>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</si>
  <si>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</si>
  <si>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</si>
  <si>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</si>
  <si>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</si>
  <si>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</si>
  <si>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</si>
  <si>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</si>
  <si>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</si>
  <si>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</si>
  <si>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</si>
  <si>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</si>
  <si>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</si>
  <si>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</si>
  <si>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</si>
  <si>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</si>
  <si>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</si>
  <si>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</si>
  <si>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</si>
  <si>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</si>
  <si>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</si>
  <si>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</si>
  <si>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</si>
  <si>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</si>
  <si>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</si>
  <si>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</si>
  <si>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</si>
  <si>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</si>
  <si>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</si>
  <si>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</si>
  <si>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</si>
  <si>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</si>
  <si>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</si>
  <si>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</si>
  <si>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</si>
  <si>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</si>
  <si>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</si>
  <si>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</si>
  <si>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</si>
  <si>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</si>
  <si>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</si>
  <si>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</si>
  <si>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</si>
  <si>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</si>
  <si>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</si>
  <si>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</si>
  <si>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</si>
  <si>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</si>
  <si>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</si>
  <si>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</si>
  <si>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</si>
  <si>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</si>
  <si>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</si>
  <si>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</si>
  <si>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</si>
  <si>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</si>
  <si>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</si>
  <si>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</si>
  <si>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</si>
  <si>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</si>
  <si>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</si>
  <si>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</si>
  <si>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</si>
  <si>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</si>
  <si>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</si>
  <si>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</si>
  <si>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</si>
  <si>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</si>
  <si>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</si>
  <si>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</si>
  <si>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</si>
  <si>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</si>
  <si>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</si>
  <si>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</si>
  <si>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</si>
  <si>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</si>
  <si>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</si>
  <si>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</si>
  <si>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</si>
  <si>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</si>
  <si>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</si>
  <si>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</si>
  <si>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</si>
  <si>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</si>
  <si>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</si>
  <si>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</si>
  <si>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</si>
  <si>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</si>
  <si>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</si>
  <si>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</si>
  <si>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</si>
  <si>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</si>
  <si>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</si>
  <si>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</si>
  <si>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</si>
  <si>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</si>
  <si>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</si>
  <si>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</si>
  <si>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</si>
  <si>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</si>
  <si>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</si>
  <si>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</si>
  <si>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</si>
  <si>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</si>
  <si>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</si>
  <si>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</si>
  <si>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</si>
  <si>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</si>
  <si>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</si>
  <si>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</si>
  <si>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</si>
  <si>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</si>
  <si>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</si>
  <si>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</si>
  <si>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</si>
  <si>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</si>
  <si>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</si>
  <si>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</si>
  <si>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</si>
  <si>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</si>
  <si>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</si>
  <si>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</si>
  <si>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</si>
  <si>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</si>
  <si>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</si>
  <si>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</si>
  <si>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</si>
  <si>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</si>
  <si>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</si>
  <si>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</si>
  <si>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</si>
  <si>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</si>
  <si>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</si>
  <si>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</si>
  <si>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</si>
  <si>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</si>
  <si>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</si>
  <si>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</si>
  <si>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</si>
  <si>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</si>
  <si>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</si>
  <si>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</si>
  <si>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</si>
  <si>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</si>
  <si>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</si>
  <si>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</si>
  <si>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</si>
  <si>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</si>
  <si>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</si>
  <si>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</si>
  <si>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</si>
  <si>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</si>
  <si>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</si>
  <si>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</si>
  <si>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</si>
  <si>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</si>
  <si>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</si>
  <si>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</si>
  <si>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</si>
  <si>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</si>
  <si>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</si>
  <si>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</si>
  <si>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</si>
  <si>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</si>
  <si>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</si>
  <si>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</si>
  <si>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</si>
  <si>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</si>
  <si>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</si>
  <si>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</si>
  <si>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</si>
  <si>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</si>
  <si>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</si>
  <si>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</si>
  <si>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</si>
  <si>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</si>
  <si>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</si>
  <si>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</si>
  <si>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</si>
  <si>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</si>
  <si>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</si>
  <si>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</si>
  <si>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</si>
  <si>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</si>
  <si>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</si>
  <si>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</si>
  <si>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</si>
  <si>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</si>
  <si>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</si>
  <si>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</si>
  <si>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</si>
  <si>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</si>
  <si>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</si>
  <si>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</si>
  <si>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</si>
  <si>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</si>
  <si>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</si>
  <si>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</si>
  <si>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</si>
  <si>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</si>
  <si>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</si>
  <si>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</si>
  <si>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</si>
  <si>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</si>
  <si>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</si>
  <si>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</si>
  <si>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</si>
  <si>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</si>
  <si>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</si>
  <si>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</si>
  <si>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</si>
  <si>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</si>
  <si>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</si>
  <si>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</si>
  <si>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</si>
  <si>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</si>
  <si>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</si>
  <si>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</si>
  <si>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</si>
  <si>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</si>
  <si>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</si>
  <si>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</si>
  <si>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</si>
  <si>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</si>
  <si>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</si>
  <si>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</si>
  <si>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</si>
  <si>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</si>
  <si>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</si>
  <si>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</si>
  <si>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</si>
  <si>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</si>
  <si>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</si>
  <si>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</si>
  <si>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</si>
  <si>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</si>
  <si>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</si>
  <si>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</si>
  <si>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</si>
  <si>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</si>
  <si>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</si>
  <si>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</si>
  <si>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</si>
  <si>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</si>
  <si>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</si>
  <si>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</si>
  <si>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</si>
  <si>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</si>
  <si>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</si>
  <si>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</si>
  <si>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</si>
  <si>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</si>
  <si>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</si>
  <si>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</si>
  <si>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</si>
  <si>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</si>
  <si>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</si>
  <si>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</si>
  <si>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</si>
  <si>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</si>
  <si>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</si>
  <si>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</si>
  <si>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</si>
  <si>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</si>
  <si>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</si>
  <si>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</si>
  <si>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</si>
  <si>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</si>
  <si>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</si>
  <si>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</si>
  <si>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</si>
  <si>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</si>
  <si>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</si>
  <si>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</si>
  <si>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</si>
  <si>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</si>
  <si>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</si>
  <si>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</si>
  <si>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</si>
  <si>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</si>
  <si>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</si>
  <si>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</si>
  <si>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</si>
  <si>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</si>
  <si>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</si>
  <si>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</si>
  <si>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</si>
  <si>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</si>
  <si>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</si>
  <si>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</si>
  <si>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</si>
  <si>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</si>
  <si>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</si>
  <si>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</si>
  <si>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</si>
  <si>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</si>
  <si>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</si>
  <si>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</si>
  <si>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</si>
  <si>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</si>
  <si>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</si>
  <si>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</si>
  <si>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</si>
  <si>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</si>
  <si>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</si>
  <si>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</si>
  <si>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</si>
  <si>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</si>
  <si>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</si>
  <si>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</si>
  <si>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</si>
  <si>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</si>
  <si>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</si>
  <si>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</si>
  <si>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</si>
  <si>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</si>
  <si>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</si>
  <si>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</si>
  <si>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</si>
  <si>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</si>
  <si>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</si>
  <si>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</si>
  <si>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</si>
  <si>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</si>
  <si>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</si>
  <si>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</si>
  <si>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</si>
  <si>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</si>
  <si>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</si>
  <si>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</si>
  <si>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</si>
  <si>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</si>
  <si>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</si>
  <si>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</si>
  <si>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</si>
  <si>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</si>
  <si>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</si>
  <si>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</si>
  <si>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</si>
  <si>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</si>
  <si>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</si>
  <si>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</si>
  <si>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</si>
  <si>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</si>
  <si>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</si>
  <si>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</si>
  <si>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</si>
  <si>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</si>
  <si>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</si>
  <si>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</si>
  <si>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</si>
  <si>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</si>
  <si>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</si>
  <si>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</si>
  <si>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</si>
  <si>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</si>
  <si>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</si>
  <si>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</si>
  <si>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</si>
  <si>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</si>
  <si>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</si>
  <si>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</si>
  <si>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</si>
  <si>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</si>
  <si>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</si>
  <si>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</si>
  <si>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</si>
  <si>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</si>
  <si>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</si>
  <si>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</si>
  <si>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</si>
  <si>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</si>
  <si>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</si>
  <si>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</si>
  <si>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</si>
  <si>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</si>
  <si>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</si>
  <si>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</si>
  <si>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</si>
  <si>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</si>
  <si>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</si>
  <si>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</si>
  <si>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</si>
  <si>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</si>
  <si>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</si>
  <si>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</si>
  <si>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</si>
  <si>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</si>
  <si>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</si>
  <si>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</si>
  <si>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</si>
  <si>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</si>
  <si>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</si>
  <si>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</si>
  <si>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</si>
  <si>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</si>
  <si>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</si>
  <si>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</si>
  <si>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</si>
  <si>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</si>
  <si>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</si>
  <si>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</si>
  <si>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</si>
  <si>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</si>
  <si>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</si>
  <si>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</si>
  <si>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</si>
  <si>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</si>
  <si>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</si>
  <si>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</si>
  <si>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</si>
  <si>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</si>
  <si>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</si>
  <si>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</si>
  <si>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</si>
  <si>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</si>
  <si>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</si>
  <si>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</si>
  <si>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</si>
  <si>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</si>
  <si>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</si>
  <si>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</si>
  <si>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</si>
  <si>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</si>
  <si>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</si>
  <si>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</si>
  <si>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</si>
  <si>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</si>
  <si>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</si>
  <si>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</si>
  <si>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</si>
  <si>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</si>
  <si>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</si>
  <si>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</si>
  <si>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</si>
  <si>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</si>
  <si>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</si>
  <si>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</si>
  <si>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</si>
  <si>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</si>
  <si>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</si>
  <si>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</si>
  <si>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</si>
  <si>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</si>
  <si>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</si>
  <si>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</si>
  <si>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</si>
  <si>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</si>
  <si>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</si>
  <si>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</si>
  <si>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</si>
  <si>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</si>
  <si>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</si>
  <si>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</si>
  <si>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</si>
  <si>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</si>
  <si>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</si>
  <si>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</si>
  <si>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</si>
  <si>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</si>
  <si>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</si>
  <si>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</si>
  <si>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</si>
  <si>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</si>
  <si>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</si>
  <si>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</si>
  <si>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</si>
  <si>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</si>
  <si>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</si>
  <si>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</si>
  <si>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</si>
  <si>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</si>
  <si>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</si>
  <si>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</si>
  <si>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</si>
  <si>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</si>
  <si>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</si>
  <si>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</si>
  <si>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</si>
  <si>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</si>
  <si>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</si>
  <si>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</si>
  <si>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</si>
  <si>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</si>
  <si>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</si>
  <si>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</si>
  <si>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</si>
  <si>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</si>
  <si>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</si>
  <si>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</si>
  <si>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</si>
  <si>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</si>
  <si>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</si>
  <si>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</si>
  <si>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</si>
  <si>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</si>
  <si>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</si>
  <si>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</si>
  <si>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</si>
  <si>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</si>
  <si>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</si>
  <si>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</si>
  <si>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</si>
  <si>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</si>
  <si>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</si>
  <si>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</si>
  <si>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</si>
  <si>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</si>
  <si>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</si>
  <si>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</si>
  <si>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</si>
  <si>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</si>
  <si>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</si>
  <si>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</si>
  <si>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</si>
  <si>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</si>
  <si>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</si>
  <si>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</si>
  <si>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</si>
  <si>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</si>
  <si>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</si>
  <si>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</si>
  <si>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</si>
  <si>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</si>
  <si>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</si>
  <si>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</si>
  <si>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</si>
  <si>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</si>
  <si>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</si>
  <si>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</si>
  <si>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</si>
  <si>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</si>
  <si>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</si>
  <si>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</si>
  <si>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</si>
  <si>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</si>
  <si>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</si>
  <si>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</si>
  <si>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</si>
  <si>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</si>
  <si>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</si>
  <si>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</si>
  <si>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</si>
  <si>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</si>
  <si>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</si>
  <si>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</si>
  <si>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</si>
  <si>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</si>
  <si>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</si>
  <si>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</si>
  <si>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</si>
  <si>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</si>
  <si>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</si>
  <si>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</si>
  <si>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</si>
  <si>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</si>
  <si>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</si>
  <si>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</si>
  <si>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</si>
  <si>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</si>
  <si>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</si>
  <si>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</si>
  <si>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</si>
  <si>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</si>
  <si>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</si>
  <si>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</si>
  <si>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</si>
  <si>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</si>
  <si>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</si>
  <si>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</si>
  <si>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</si>
  <si>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</si>
  <si>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</si>
  <si>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</si>
  <si>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</si>
  <si>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</si>
  <si>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</si>
  <si>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</si>
  <si>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</si>
  <si>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</si>
  <si>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</si>
  <si>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</si>
  <si>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</si>
  <si>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</si>
  <si>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</si>
  <si>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</si>
  <si>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</si>
  <si>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</si>
  <si>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</si>
  <si>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</si>
  <si>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</si>
  <si>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</si>
  <si>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</si>
  <si>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</si>
  <si>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</si>
  <si>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</si>
  <si>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</si>
  <si>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</si>
  <si>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</si>
  <si>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</si>
  <si>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</si>
  <si>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</si>
  <si>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</si>
  <si>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</si>
  <si>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</si>
  <si>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</si>
  <si>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</si>
  <si>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</si>
  <si>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</si>
  <si>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</si>
  <si>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</si>
  <si>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</si>
  <si>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</si>
  <si>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</si>
  <si>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</si>
  <si>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</si>
  <si>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</si>
  <si>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</si>
  <si>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</si>
  <si>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</si>
  <si>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</si>
  <si>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</si>
  <si>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</si>
  <si>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</si>
  <si>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</si>
  <si>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</si>
  <si>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</si>
  <si>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</si>
  <si>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</si>
  <si>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</si>
  <si>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</si>
  <si>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</si>
  <si>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</si>
  <si>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</si>
  <si>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</si>
  <si>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</si>
  <si>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</si>
  <si>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</si>
  <si>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</si>
  <si>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</si>
  <si>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</si>
  <si>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</si>
  <si>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</si>
  <si>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</si>
  <si>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</si>
  <si>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</si>
  <si>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</si>
  <si>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</si>
  <si>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</si>
  <si>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</si>
  <si>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</si>
  <si>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</si>
  <si>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</si>
  <si>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</si>
  <si>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</si>
  <si>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</si>
  <si>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</si>
  <si>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</si>
  <si>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</si>
  <si>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</si>
  <si>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</si>
  <si>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</si>
  <si>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</si>
  <si>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</si>
  <si>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</si>
  <si>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</si>
  <si>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</si>
  <si>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</si>
  <si>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</si>
  <si>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</si>
  <si>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</si>
  <si>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</si>
  <si>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</si>
  <si>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</si>
  <si>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</si>
  <si>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</si>
  <si>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</si>
  <si>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</si>
  <si>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</si>
  <si>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</si>
  <si>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</si>
  <si>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</si>
  <si>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</si>
  <si>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</si>
  <si>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</si>
  <si>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</si>
  <si>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</si>
  <si>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</si>
  <si>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</si>
  <si>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</si>
  <si>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</si>
  <si>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</si>
  <si>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</si>
  <si>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</si>
  <si>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</si>
  <si>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</si>
  <si>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</si>
  <si>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</si>
  <si>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</si>
  <si>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</si>
  <si>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</si>
  <si>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</si>
  <si>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</si>
  <si>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</si>
  <si>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</si>
  <si>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</si>
  <si>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</si>
  <si>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</si>
  <si>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</si>
  <si>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</si>
  <si>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</si>
  <si>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</si>
  <si>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</si>
  <si>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</si>
  <si>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</si>
  <si>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</si>
  <si>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</si>
  <si>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</si>
  <si>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</si>
  <si>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</si>
  <si>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</si>
  <si>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</si>
  <si>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</si>
  <si>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</si>
  <si>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</si>
  <si>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</si>
  <si>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</si>
  <si>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</si>
  <si>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</si>
  <si>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</si>
  <si>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</si>
  <si>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</si>
  <si>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</si>
  <si>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</si>
  <si>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</si>
  <si>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</si>
  <si>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</si>
  <si>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</si>
  <si>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</si>
  <si>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</si>
  <si>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</si>
  <si>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</si>
  <si>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</si>
  <si>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</si>
  <si>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</si>
  <si>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</si>
  <si>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</si>
  <si>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</si>
  <si>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</si>
  <si>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</si>
  <si>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</si>
  <si>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</si>
  <si>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</si>
  <si>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</si>
  <si>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</si>
  <si>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</si>
  <si>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</si>
  <si>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</si>
  <si>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</si>
  <si>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</si>
  <si>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</si>
  <si>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</si>
  <si>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</si>
  <si>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</si>
  <si>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</si>
  <si>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</si>
  <si>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</si>
  <si>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</si>
  <si>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</si>
  <si>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</si>
  <si>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</si>
  <si>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</si>
  <si>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</si>
  <si>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</si>
  <si>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</si>
  <si>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</si>
  <si>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</si>
  <si>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</si>
  <si>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</si>
  <si>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</si>
  <si>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</si>
  <si>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</si>
  <si>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</si>
  <si>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</si>
  <si>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</si>
  <si>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</si>
  <si>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</si>
  <si>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</si>
  <si>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</si>
  <si>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</si>
  <si>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</si>
  <si>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</si>
  <si>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</si>
  <si>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</si>
  <si>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</si>
  <si>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</si>
  <si>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</si>
  <si>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</si>
  <si>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</si>
  <si>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</si>
  <si>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</si>
  <si>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</si>
  <si>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</si>
  <si>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</si>
  <si>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</si>
  <si>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</si>
  <si>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</si>
  <si>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</si>
  <si>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</si>
  <si>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</si>
  <si>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</si>
  <si>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</si>
  <si>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</si>
  <si>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</si>
  <si>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</si>
  <si>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</si>
  <si>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</si>
  <si>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</si>
  <si>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</si>
  <si>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</si>
  <si>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</si>
  <si>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</si>
  <si>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</si>
  <si>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</si>
  <si>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</si>
  <si>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</si>
  <si>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</si>
  <si>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</si>
  <si>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</si>
  <si>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</si>
  <si>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</si>
  <si>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</si>
  <si>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</si>
  <si>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</si>
  <si>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</si>
  <si>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</si>
  <si>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</si>
  <si>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</si>
  <si>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</si>
  <si>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</si>
  <si>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</si>
  <si>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</si>
  <si>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</si>
  <si>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</si>
  <si>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</si>
  <si>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</si>
  <si>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</si>
  <si>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</si>
  <si>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</si>
  <si>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</si>
  <si>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</si>
  <si>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</si>
  <si>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</si>
  <si>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</si>
  <si>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</si>
  <si>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</si>
  <si>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</si>
  <si>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</si>
  <si>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</si>
  <si>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</si>
  <si>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</si>
  <si>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</si>
  <si>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</si>
  <si>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</si>
  <si>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</si>
  <si>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</si>
  <si>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</si>
  <si>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</si>
  <si>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</si>
  <si>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</si>
  <si>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</si>
  <si>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</si>
  <si>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</si>
  <si>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</si>
  <si>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</si>
  <si>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</si>
  <si>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</si>
  <si>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</si>
  <si>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</si>
  <si>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</si>
  <si>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</si>
  <si>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</si>
  <si>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</si>
  <si>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</si>
  <si>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</si>
  <si>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</si>
  <si>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</si>
  <si>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</si>
  <si>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</si>
  <si>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</si>
  <si>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</si>
  <si>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</si>
  <si>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</si>
  <si>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</si>
  <si>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</si>
  <si>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</si>
  <si>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</si>
  <si>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</si>
  <si>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</si>
  <si>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</si>
  <si>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</si>
  <si>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</si>
  <si>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</si>
  <si>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</si>
  <si>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</si>
  <si>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</si>
  <si>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</si>
  <si>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</si>
  <si>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</si>
  <si>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</si>
  <si>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</si>
  <si>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</si>
  <si>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</si>
  <si>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</si>
  <si>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</si>
  <si>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</si>
  <si>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</si>
  <si>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</si>
  <si>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</si>
  <si>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</si>
  <si>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</si>
  <si>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</si>
  <si>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</si>
  <si>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</si>
  <si>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</si>
  <si>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</si>
  <si>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</si>
  <si>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</si>
  <si>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</si>
  <si>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</si>
  <si>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</si>
  <si>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</si>
  <si>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</si>
  <si>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</si>
  <si>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</si>
  <si>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</si>
  <si>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</si>
  <si>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</si>
  <si>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</si>
  <si>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</si>
  <si>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</si>
  <si>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</si>
  <si>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</si>
  <si>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</si>
  <si>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</si>
  <si>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</si>
  <si>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</si>
  <si>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</si>
  <si>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</si>
  <si>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</si>
  <si>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</si>
  <si>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</si>
  <si>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</si>
  <si>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</si>
  <si>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</si>
  <si>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</si>
  <si>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</si>
  <si>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</si>
  <si>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</si>
  <si>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</si>
  <si>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</si>
  <si>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</si>
  <si>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</si>
  <si>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</si>
  <si>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</si>
  <si>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</si>
  <si>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</si>
  <si>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</si>
  <si>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</si>
  <si>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</si>
  <si>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</si>
  <si>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</si>
  <si>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</si>
  <si>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</si>
  <si>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</si>
  <si>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</si>
  <si>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</si>
  <si>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</si>
  <si>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</si>
  <si>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</si>
  <si>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</si>
  <si>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</si>
  <si>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</si>
  <si>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</si>
  <si>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</si>
  <si>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</si>
  <si>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</si>
  <si>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</si>
  <si>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</si>
  <si>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</si>
  <si>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</si>
  <si>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</si>
  <si>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</si>
  <si>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</si>
  <si>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</si>
  <si>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</si>
  <si>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</si>
  <si>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</si>
  <si>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</si>
  <si>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</si>
  <si>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</si>
  <si>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</si>
  <si>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</si>
  <si>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</si>
  <si>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</si>
  <si>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</si>
  <si>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</si>
  <si>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</si>
  <si>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</si>
  <si>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</si>
  <si>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</si>
  <si>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</si>
  <si>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</si>
  <si>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</si>
  <si>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</si>
  <si>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</si>
  <si>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</si>
  <si>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</si>
  <si>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</si>
  <si>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</si>
  <si>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</si>
  <si>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</si>
  <si>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</si>
  <si>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</si>
  <si>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</si>
  <si>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</si>
  <si>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</si>
  <si>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</si>
  <si>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</si>
  <si>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</si>
  <si>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</si>
  <si>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</si>
  <si>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</si>
  <si>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</si>
  <si>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</si>
  <si>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</si>
  <si>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</si>
  <si>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</si>
  <si>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</si>
  <si>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</si>
  <si>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</si>
  <si>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</si>
  <si>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</si>
  <si>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</si>
  <si>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</si>
  <si>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</si>
  <si>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</si>
  <si>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</si>
  <si>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</si>
  <si>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</si>
  <si>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</si>
  <si>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</si>
  <si>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</si>
  <si>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</si>
  <si>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</si>
  <si>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</si>
  <si>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</si>
  <si>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</si>
  <si>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</si>
  <si>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</si>
  <si>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</si>
  <si>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</si>
  <si>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</si>
  <si>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</si>
  <si>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</si>
  <si>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</si>
  <si>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</si>
  <si>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</si>
  <si>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</si>
  <si>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</si>
  <si>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</si>
  <si>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</si>
  <si>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</si>
  <si>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</si>
  <si>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</si>
  <si>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</si>
  <si>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</si>
  <si>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</si>
  <si>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</si>
  <si>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</si>
  <si>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</si>
  <si>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</si>
  <si>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</si>
  <si>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</si>
  <si>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</si>
  <si>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</si>
  <si>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</si>
  <si>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</si>
  <si>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</si>
  <si>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</si>
  <si>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</si>
  <si>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</si>
  <si>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</si>
  <si>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</si>
  <si>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</si>
  <si>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</si>
  <si>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</si>
  <si>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</si>
  <si>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</si>
  <si>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</si>
  <si>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</si>
  <si>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</si>
  <si>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</si>
  <si>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</si>
  <si>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</si>
  <si>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</si>
  <si>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</si>
  <si>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</si>
  <si>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</si>
  <si>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</si>
  <si>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</si>
  <si>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</si>
  <si>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</si>
  <si>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</si>
  <si>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</si>
  <si>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</si>
  <si>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</si>
  <si>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</si>
  <si>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</si>
  <si>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</si>
  <si>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</si>
  <si>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</si>
  <si>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</si>
  <si>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</si>
  <si>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</si>
  <si>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</si>
  <si>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</si>
  <si>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</si>
  <si>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</si>
  <si>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</si>
  <si>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</si>
  <si>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</si>
  <si>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</si>
  <si>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</si>
  <si>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</si>
  <si>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</si>
  <si>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</si>
  <si>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</si>
  <si>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</si>
  <si>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</si>
  <si>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</si>
  <si>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</si>
  <si>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</si>
  <si>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</si>
  <si>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</si>
  <si>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</si>
  <si>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</si>
  <si>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</si>
  <si>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</si>
  <si>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</si>
  <si>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</si>
  <si>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</si>
  <si>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</si>
  <si>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</si>
  <si>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</si>
  <si>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</si>
  <si>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</si>
  <si>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</si>
  <si>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</si>
  <si>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</si>
  <si>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</si>
  <si>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</si>
  <si>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</si>
  <si>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</si>
  <si>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</si>
  <si>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</si>
  <si>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</si>
  <si>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</si>
  <si>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</si>
  <si>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</si>
  <si>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</si>
  <si>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</si>
  <si>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</si>
  <si>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</si>
  <si>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</si>
  <si>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</si>
  <si>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</si>
  <si>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</si>
  <si>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</si>
  <si>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</si>
  <si>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</si>
  <si>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</si>
  <si>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</si>
  <si>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</si>
  <si>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</si>
  <si>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</si>
  <si>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</si>
  <si>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</si>
  <si>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</si>
  <si>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</si>
  <si>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</si>
  <si>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</si>
  <si>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</si>
  <si>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</si>
  <si>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</si>
  <si>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</si>
  <si>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</si>
  <si>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</si>
  <si>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</si>
  <si>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</si>
  <si>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</si>
  <si>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</si>
  <si>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</si>
  <si>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</si>
  <si>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</si>
  <si>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</si>
  <si>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</si>
  <si>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</si>
  <si>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</si>
  <si>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</si>
  <si>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</si>
  <si>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</si>
  <si>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</si>
  <si>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</si>
  <si>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</si>
  <si>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</si>
  <si>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</si>
  <si>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</si>
  <si>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</si>
  <si>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</si>
  <si>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</si>
  <si>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</si>
  <si>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</si>
  <si>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</si>
  <si>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</si>
  <si>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</si>
  <si>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</si>
  <si>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</si>
  <si>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</si>
  <si>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</si>
  <si>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</si>
  <si>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</si>
  <si>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</si>
  <si>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</si>
  <si>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</si>
  <si>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</si>
  <si>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</si>
  <si>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</si>
  <si>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</si>
  <si>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</si>
  <si>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</si>
  <si>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</si>
  <si>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</si>
  <si>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</si>
  <si>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</si>
  <si>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</si>
  <si>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</si>
  <si>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</si>
  <si>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</si>
  <si>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</si>
  <si>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</si>
  <si>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</si>
  <si>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</si>
  <si>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</si>
  <si>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</si>
  <si>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</si>
  <si>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</si>
  <si>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</si>
  <si>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</si>
  <si>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</si>
  <si>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</si>
  <si>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</si>
  <si>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</si>
  <si>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</si>
  <si>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</si>
  <si>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</si>
  <si>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</si>
  <si>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</si>
  <si>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</si>
  <si>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</si>
  <si>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</si>
  <si>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</si>
  <si>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</si>
  <si>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</si>
  <si>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</si>
  <si>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</si>
  <si>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</si>
  <si>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</si>
  <si>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</si>
  <si>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</si>
  <si>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</si>
  <si>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</si>
  <si>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</si>
  <si>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</si>
  <si>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</si>
  <si>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</si>
  <si>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</si>
  <si>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</si>
  <si>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</si>
  <si>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</si>
  <si>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</si>
  <si>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</si>
  <si>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</si>
  <si>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</si>
  <si>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</si>
  <si>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</si>
  <si>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</si>
  <si>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</si>
  <si>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</si>
  <si>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</si>
  <si>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</si>
  <si>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</si>
  <si>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</si>
  <si>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</si>
  <si>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</si>
  <si>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</si>
  <si>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</si>
  <si>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</si>
  <si>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</si>
  <si>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</si>
  <si>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</si>
  <si>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</si>
  <si>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</si>
  <si>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</si>
  <si>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</si>
  <si>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</si>
  <si>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</si>
  <si>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</si>
  <si>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</si>
  <si>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</si>
  <si>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</si>
  <si>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</si>
  <si>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</si>
  <si>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</si>
  <si>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</si>
  <si>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</si>
  <si>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</si>
  <si>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</si>
  <si>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</si>
  <si>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</si>
  <si>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</si>
  <si>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</si>
  <si>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</si>
  <si>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</si>
  <si>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</si>
  <si>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</si>
  <si>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</si>
  <si>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</si>
  <si>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</si>
  <si>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</si>
  <si>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</si>
  <si>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</si>
  <si>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</si>
  <si>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</si>
  <si>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</si>
  <si>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</si>
  <si>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</si>
  <si>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</si>
  <si>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</si>
  <si>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</si>
  <si>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</si>
  <si>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</si>
  <si>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</si>
  <si>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</si>
  <si>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</si>
  <si>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</si>
  <si>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</si>
  <si>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</si>
  <si>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</si>
  <si>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</si>
  <si>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</si>
  <si>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</si>
  <si>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</si>
  <si>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</si>
  <si>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</si>
  <si>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</si>
  <si>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</si>
  <si>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</si>
  <si>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</si>
  <si>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</si>
  <si>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</si>
  <si>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</si>
  <si>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</si>
  <si>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</si>
  <si>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</si>
  <si>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</si>
  <si>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</si>
  <si>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</si>
  <si>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</si>
  <si>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</si>
  <si>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</si>
  <si>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</si>
  <si>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</si>
  <si>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</si>
  <si>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</si>
  <si>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</si>
  <si>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</si>
  <si>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</si>
  <si>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</si>
  <si>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</si>
  <si>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</si>
  <si>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</si>
  <si>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</si>
  <si>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</si>
  <si>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</si>
  <si>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</si>
  <si>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</si>
  <si>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</si>
  <si>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</si>
  <si>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</si>
  <si>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</si>
  <si>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</si>
  <si>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</si>
  <si>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</si>
  <si>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</si>
  <si>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</si>
  <si>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</si>
  <si>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</si>
  <si>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</si>
  <si>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</si>
  <si>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</si>
  <si>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</si>
  <si>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</si>
  <si>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</si>
  <si>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</si>
  <si>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</si>
  <si>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</si>
  <si>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</si>
  <si>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</si>
  <si>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</si>
  <si>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</si>
  <si>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</si>
  <si>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</si>
  <si>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</si>
  <si>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</si>
  <si>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</si>
  <si>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</si>
  <si>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</si>
  <si>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</si>
  <si>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</si>
  <si>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</si>
  <si>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</si>
  <si>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</si>
  <si>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</si>
  <si>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</si>
  <si>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</si>
  <si>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</si>
  <si>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</si>
  <si>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</si>
  <si>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</si>
  <si>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</si>
  <si>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</si>
  <si>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</si>
  <si>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</si>
  <si>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</si>
  <si>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</si>
  <si>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</si>
  <si>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</si>
  <si>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</si>
  <si>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</si>
  <si>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</si>
  <si>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</si>
  <si>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</si>
  <si>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</si>
  <si>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</si>
  <si>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</si>
  <si>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</si>
  <si>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</si>
  <si>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</si>
  <si>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</si>
  <si>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</si>
  <si>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</si>
  <si>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</si>
  <si>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</si>
  <si>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</si>
  <si>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</si>
  <si>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</si>
  <si>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</si>
  <si>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</si>
  <si>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</si>
  <si>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</si>
  <si>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</si>
  <si>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</si>
  <si>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</si>
  <si>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</si>
  <si>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</si>
  <si>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</si>
  <si>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</si>
  <si>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</si>
  <si>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</si>
  <si>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</si>
  <si>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</si>
  <si>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</si>
  <si>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</si>
  <si>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</si>
  <si>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</si>
  <si>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</si>
  <si>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</si>
  <si>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</si>
  <si>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</si>
  <si>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</si>
  <si>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</si>
  <si>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</si>
  <si>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</si>
  <si>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</si>
  <si>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</si>
  <si>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</si>
  <si>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</si>
  <si>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</si>
  <si>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</si>
  <si>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</si>
  <si>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</si>
  <si>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</si>
  <si>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</si>
  <si>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</si>
  <si>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</si>
  <si>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</si>
  <si>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</si>
  <si>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</si>
  <si>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</si>
  <si>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</si>
  <si>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</si>
  <si>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</si>
  <si>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</si>
  <si>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</si>
  <si>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</si>
  <si>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</si>
  <si>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</si>
  <si>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</si>
  <si>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</si>
  <si>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</si>
  <si>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</si>
  <si>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</si>
  <si>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</si>
  <si>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</si>
  <si>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</si>
  <si>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</si>
  <si>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</si>
  <si>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</si>
  <si>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</si>
  <si>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</si>
  <si>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</si>
  <si>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</si>
  <si>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</si>
  <si>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</si>
  <si>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</si>
  <si>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</si>
  <si>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</si>
  <si>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</si>
  <si>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</si>
  <si>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</si>
  <si>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</si>
  <si>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</si>
  <si>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</si>
  <si>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</si>
  <si>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</si>
  <si>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</si>
  <si>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</si>
  <si>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</si>
  <si>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</si>
  <si>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</si>
  <si>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</si>
  <si>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</si>
  <si>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</si>
  <si>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</si>
  <si>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</si>
  <si>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</si>
  <si>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</si>
  <si>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</si>
  <si>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</si>
  <si>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</si>
  <si>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</si>
  <si>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</si>
  <si>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</si>
  <si>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</si>
  <si>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</si>
  <si>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</si>
  <si>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</si>
  <si>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</si>
  <si>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</si>
  <si>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</si>
  <si>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</si>
  <si>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</si>
  <si>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</si>
  <si>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</si>
  <si>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</si>
  <si>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</si>
  <si>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</si>
  <si>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</si>
  <si>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</si>
  <si>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</si>
  <si>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</si>
  <si>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</si>
  <si>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</si>
  <si>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</si>
  <si>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</si>
  <si>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</si>
  <si>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</si>
  <si>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</si>
  <si>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</si>
  <si>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</si>
  <si>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</si>
  <si>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</si>
  <si>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</si>
  <si>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</si>
  <si>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</si>
  <si>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</si>
  <si>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</si>
  <si>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</si>
  <si>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</si>
  <si>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</si>
  <si>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</si>
  <si>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</si>
  <si>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</si>
  <si>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</si>
  <si>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</si>
  <si>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</si>
  <si>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</si>
  <si>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</si>
  <si>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</si>
  <si>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</si>
  <si>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</si>
  <si>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</si>
  <si>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</si>
  <si>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</si>
  <si>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</si>
  <si>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</si>
  <si>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</si>
  <si>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</si>
  <si>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</si>
  <si>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</si>
  <si>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</si>
  <si>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</si>
  <si>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</si>
  <si>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</si>
  <si>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</si>
  <si>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</si>
  <si>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</si>
  <si>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</si>
  <si>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</si>
  <si>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</si>
  <si>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</si>
  <si>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</si>
  <si>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</si>
  <si>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</si>
  <si>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</si>
  <si>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</si>
  <si>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</si>
  <si>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</si>
  <si>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</si>
  <si>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</si>
  <si>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</si>
  <si>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</si>
  <si>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</si>
  <si>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</si>
  <si>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</si>
  <si>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</si>
  <si>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</si>
  <si>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</si>
  <si>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</si>
  <si>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</si>
  <si>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</si>
  <si>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</si>
  <si>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</si>
  <si>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</si>
  <si>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</si>
  <si>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</si>
  <si>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</si>
  <si>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</si>
  <si>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</si>
  <si>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</si>
  <si>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</si>
  <si>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</si>
  <si>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</si>
  <si>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</si>
  <si>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</si>
  <si>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</si>
  <si>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</si>
  <si>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</si>
  <si>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</si>
  <si>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</si>
  <si>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</si>
  <si>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</si>
  <si>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</si>
  <si>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</si>
  <si>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</si>
  <si>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</si>
  <si>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</si>
  <si>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</si>
  <si>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</si>
  <si>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</si>
  <si>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</si>
  <si>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</si>
  <si>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</si>
  <si>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</si>
  <si>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</si>
  <si>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</si>
  <si>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</si>
  <si>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</si>
  <si>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</si>
  <si>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</si>
  <si>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</si>
  <si>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</si>
  <si>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</si>
  <si>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</si>
  <si>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</si>
  <si>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</si>
  <si>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</si>
  <si>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</si>
  <si>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</si>
  <si>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</si>
  <si>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</si>
  <si>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</si>
  <si>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</si>
  <si>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</si>
  <si>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</si>
  <si>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</si>
  <si>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</si>
  <si>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</si>
  <si>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</si>
  <si>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</si>
  <si>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</si>
  <si>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</si>
  <si>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</si>
  <si>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</si>
  <si>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</si>
  <si>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</si>
  <si>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</si>
  <si>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</si>
  <si>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</si>
  <si>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</si>
  <si>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</si>
  <si>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</si>
  <si>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</si>
  <si>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</si>
  <si>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</si>
  <si>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</si>
  <si>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</si>
  <si>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</si>
  <si>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</si>
  <si>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</si>
  <si>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</si>
  <si>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</si>
  <si>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</si>
  <si>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</si>
  <si>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</si>
  <si>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</si>
  <si>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</si>
  <si>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</si>
  <si>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</si>
  <si>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</si>
  <si>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</si>
  <si>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</si>
  <si>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</si>
  <si>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</si>
  <si>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</si>
  <si>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</si>
  <si>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</si>
  <si>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</si>
  <si>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</si>
  <si>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</si>
  <si>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</si>
  <si>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</si>
  <si>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</si>
  <si>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</si>
  <si>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</si>
  <si>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</si>
  <si>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</si>
  <si>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</si>
  <si>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</si>
  <si>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</si>
  <si>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</si>
  <si>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</si>
  <si>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</si>
  <si>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</si>
  <si>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</si>
  <si>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</si>
  <si>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</si>
  <si>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</si>
  <si>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</si>
  <si>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</si>
  <si>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</si>
  <si>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</si>
  <si>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</si>
  <si>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</si>
  <si>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</si>
  <si>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</si>
  <si>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</si>
  <si>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</si>
  <si>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</si>
  <si>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</si>
  <si>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</si>
  <si>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</si>
  <si>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</si>
  <si>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</si>
  <si>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</si>
  <si>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</si>
  <si>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</si>
  <si>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</si>
  <si>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</si>
  <si>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</si>
  <si>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</si>
  <si>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</si>
  <si>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</si>
  <si>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</si>
  <si>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</si>
  <si>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</si>
  <si>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</si>
  <si>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</si>
  <si>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</si>
  <si>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</si>
  <si>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</si>
  <si>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</si>
  <si>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</si>
  <si>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</si>
  <si>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</si>
  <si>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</si>
  <si>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</si>
  <si>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</si>
  <si>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</si>
  <si>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</si>
  <si>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</si>
  <si>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</si>
  <si>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</si>
  <si>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</si>
  <si>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</si>
  <si>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</si>
  <si>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</si>
  <si>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</si>
  <si>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</si>
  <si>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</si>
  <si>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</si>
  <si>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</si>
  <si>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</si>
  <si>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</si>
  <si>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</si>
  <si>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</si>
  <si>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</si>
  <si>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</si>
  <si>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</si>
  <si>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</si>
  <si>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</si>
  <si>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</si>
  <si>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</si>
  <si>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</si>
  <si>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</si>
  <si>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</si>
  <si>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</si>
  <si>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</si>
  <si>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</si>
  <si>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</si>
  <si>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</si>
  <si>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</si>
  <si>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</si>
  <si>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</si>
  <si>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</si>
  <si>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</si>
  <si>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</si>
  <si>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</si>
  <si>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</si>
  <si>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</si>
  <si>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</si>
  <si>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</si>
  <si>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</si>
  <si>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</si>
  <si>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</si>
  <si>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</si>
  <si>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</si>
  <si>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</si>
  <si>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</si>
  <si>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</si>
  <si>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</si>
  <si>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</si>
  <si>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</si>
  <si>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</si>
  <si>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</si>
  <si>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</si>
  <si>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</si>
  <si>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</si>
  <si>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</si>
  <si>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</si>
  <si>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</si>
  <si>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</si>
  <si>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</si>
  <si>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</si>
  <si>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</si>
  <si>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</si>
  <si>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</si>
  <si>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</si>
  <si>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</si>
  <si>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</si>
  <si>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</si>
  <si>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</si>
  <si>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</si>
  <si>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</si>
  <si>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</si>
  <si>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</si>
  <si>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</si>
  <si>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</si>
  <si>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</si>
  <si>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</si>
  <si>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</si>
  <si>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</si>
  <si>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</si>
  <si>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</si>
  <si>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</si>
  <si>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</si>
  <si>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</si>
  <si>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</si>
  <si>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</si>
  <si>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</si>
  <si>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</si>
  <si>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</si>
  <si>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</si>
  <si>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</si>
  <si>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</si>
  <si>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</si>
  <si>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</si>
  <si>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</si>
  <si>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</si>
  <si>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</si>
  <si>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</si>
  <si>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</si>
  <si>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</si>
  <si>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</si>
  <si>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</si>
  <si>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</si>
  <si>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</si>
  <si>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</si>
  <si>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</si>
  <si>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</si>
  <si>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</si>
  <si>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</si>
  <si>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</si>
  <si>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</si>
  <si>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</si>
  <si>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</si>
  <si>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</si>
  <si>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</si>
  <si>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</si>
  <si>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</si>
  <si>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</si>
  <si>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</si>
  <si>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</si>
  <si>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</si>
  <si>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</si>
  <si>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</si>
  <si>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</si>
  <si>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</si>
  <si>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</si>
  <si>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</si>
  <si>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</si>
  <si>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</si>
  <si>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</si>
  <si>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</si>
  <si>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</si>
  <si>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</si>
  <si>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</si>
  <si>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</si>
  <si>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</si>
  <si>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</si>
  <si>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</si>
  <si>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</si>
  <si>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</si>
  <si>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</si>
  <si>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</si>
  <si>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</si>
  <si>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</si>
  <si>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</si>
  <si>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</si>
  <si>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</si>
  <si>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</si>
  <si>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</si>
  <si>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</si>
  <si>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</si>
  <si>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</si>
  <si>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</si>
  <si>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</si>
  <si>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</si>
  <si>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</si>
  <si>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</si>
  <si>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</si>
  <si>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</si>
  <si>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</si>
  <si>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</si>
  <si>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</si>
  <si>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</si>
  <si>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</si>
  <si>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</si>
  <si>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</si>
  <si>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</si>
  <si>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</si>
  <si>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</si>
  <si>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</si>
  <si>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</si>
  <si>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</si>
  <si>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</si>
  <si>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</si>
  <si>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</si>
  <si>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</si>
  <si>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</si>
  <si>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</si>
  <si>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</si>
  <si>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</si>
  <si>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</si>
  <si>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</si>
  <si>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</si>
  <si>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</si>
  <si>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</si>
  <si>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</si>
  <si>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</si>
  <si>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</si>
  <si>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</si>
  <si>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</si>
  <si>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</si>
  <si>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</si>
  <si>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</si>
  <si>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</si>
  <si>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</si>
  <si>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</si>
  <si>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</si>
  <si>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</si>
  <si>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</si>
  <si>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</si>
  <si>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</si>
  <si>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</si>
  <si>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</si>
  <si>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</si>
  <si>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</si>
  <si>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</si>
  <si>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</si>
  <si>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</si>
  <si>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</si>
  <si>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</si>
  <si>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</si>
  <si>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</si>
  <si>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</si>
  <si>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</si>
  <si>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</si>
  <si>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</si>
  <si>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</si>
  <si>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</si>
  <si>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</si>
  <si>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</si>
  <si>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</si>
  <si>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</si>
  <si>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</si>
  <si>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</si>
  <si>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</si>
  <si>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</si>
  <si>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</si>
  <si>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</si>
  <si>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</si>
  <si>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</si>
  <si>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</si>
  <si>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</si>
  <si>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</si>
  <si>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</si>
  <si>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</si>
  <si>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</si>
  <si>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</si>
  <si>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</si>
  <si>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</si>
  <si>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</si>
  <si>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</si>
  <si>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</si>
  <si>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</si>
  <si>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</si>
  <si>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</si>
  <si>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</si>
  <si>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</si>
  <si>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</si>
  <si>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</si>
  <si>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</si>
  <si>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</si>
  <si>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</si>
  <si>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</si>
  <si>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</si>
  <si>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</si>
  <si>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</si>
  <si>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</si>
  <si>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</si>
  <si>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</si>
  <si>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</si>
  <si>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</si>
  <si>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</si>
  <si>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</si>
  <si>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</si>
  <si>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</si>
  <si>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</si>
  <si>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</si>
  <si>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</si>
  <si>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</si>
  <si>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</si>
  <si>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</si>
  <si>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</si>
  <si>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</si>
  <si>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</si>
  <si>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</si>
  <si>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</si>
  <si>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</si>
  <si>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</si>
  <si>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</si>
  <si>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</si>
  <si>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</si>
  <si>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</si>
  <si>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</si>
  <si>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</si>
  <si>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</si>
  <si>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</si>
  <si>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</si>
  <si>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</si>
  <si>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</si>
  <si>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</si>
  <si>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</si>
  <si>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</si>
  <si>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</si>
  <si>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</si>
  <si>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</si>
  <si>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</si>
  <si>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</si>
  <si>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</si>
  <si>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</si>
  <si>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</si>
  <si>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</si>
  <si>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</si>
  <si>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</si>
  <si>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</si>
  <si>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</si>
  <si>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</si>
  <si>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</si>
  <si>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</si>
  <si>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</si>
  <si>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</si>
  <si>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</si>
  <si>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</si>
  <si>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</si>
  <si>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</si>
  <si>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</si>
  <si>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</si>
  <si>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</si>
  <si>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</si>
  <si>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</si>
  <si>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</si>
  <si>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</si>
  <si>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</si>
  <si>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</si>
  <si>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</si>
  <si>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</si>
  <si>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</si>
  <si>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</si>
  <si>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</si>
  <si>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</si>
  <si>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</si>
  <si>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</si>
  <si>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</si>
  <si>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</si>
  <si>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</si>
  <si>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</si>
  <si>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</si>
  <si>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</si>
  <si>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</si>
  <si>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</si>
  <si>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</si>
  <si>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</si>
  <si>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</si>
  <si>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</si>
  <si>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</si>
  <si>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</si>
  <si>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</si>
  <si>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</si>
  <si>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</si>
  <si>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</si>
  <si>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</si>
  <si>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</si>
  <si>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</si>
  <si>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</si>
  <si>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</si>
  <si>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</si>
  <si>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</si>
  <si>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</si>
  <si>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</si>
  <si>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</si>
  <si>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</si>
  <si>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</si>
  <si>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</si>
  <si>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</si>
  <si>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</si>
  <si>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</si>
  <si>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</si>
  <si>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</si>
  <si>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</si>
  <si>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</si>
  <si>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</si>
  <si>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</si>
  <si>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</si>
  <si>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</si>
  <si>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</si>
  <si>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</si>
  <si>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</si>
  <si>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</si>
  <si>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</si>
  <si>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</si>
  <si>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</si>
  <si>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</si>
  <si>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</si>
  <si>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</si>
  <si>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</si>
  <si>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</si>
  <si>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</si>
  <si>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</si>
  <si>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</si>
  <si>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</si>
  <si>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</si>
  <si>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</si>
  <si>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</si>
  <si>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</si>
  <si>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</si>
  <si>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</si>
  <si>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</si>
  <si>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</si>
  <si>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</si>
  <si>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</si>
  <si>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</si>
  <si>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</si>
  <si>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</si>
  <si>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</si>
  <si>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</si>
  <si>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</si>
  <si>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</si>
  <si>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</si>
  <si>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</si>
  <si>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</si>
  <si>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</si>
  <si>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</si>
  <si>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</si>
  <si>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</si>
  <si>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</si>
  <si>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</si>
  <si>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</si>
  <si>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</si>
  <si>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</si>
  <si>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</si>
  <si>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</si>
  <si>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</si>
  <si>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</si>
  <si>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</si>
  <si>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</si>
  <si>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</si>
  <si>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</si>
  <si>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</si>
  <si>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</si>
  <si>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</si>
  <si>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</si>
  <si>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</si>
  <si>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</si>
  <si>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</si>
  <si>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</si>
  <si>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</si>
  <si>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</si>
  <si>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</si>
  <si>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</si>
  <si>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</si>
  <si>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</si>
  <si>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</si>
  <si>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</si>
  <si>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</si>
  <si>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</si>
  <si>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</si>
  <si>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</si>
  <si>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</si>
  <si>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</si>
  <si>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</si>
  <si>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</si>
  <si>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</si>
  <si>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</si>
  <si>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</si>
  <si>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</si>
  <si>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</si>
  <si>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</si>
  <si>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</si>
  <si>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</si>
  <si>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</si>
  <si>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</si>
  <si>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</si>
  <si>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</si>
  <si>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</si>
  <si>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</si>
  <si>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</si>
  <si>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</si>
  <si>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</si>
  <si>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</si>
  <si>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</si>
  <si>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</si>
  <si>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</si>
  <si>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</si>
  <si>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</si>
  <si>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</si>
  <si>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</si>
  <si>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</si>
  <si>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</si>
  <si>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</si>
  <si>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</si>
  <si>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</si>
  <si>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</si>
  <si>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</si>
  <si>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</si>
  <si>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</si>
  <si>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</si>
  <si>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</si>
  <si>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</si>
  <si>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</si>
  <si>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</si>
  <si>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</si>
  <si>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</si>
  <si>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</si>
  <si>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</si>
  <si>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</si>
  <si>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</si>
  <si>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</si>
  <si>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</si>
  <si>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</si>
  <si>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</si>
  <si>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</si>
  <si>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</si>
  <si>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</si>
  <si>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</si>
  <si>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</si>
  <si>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</si>
  <si>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</si>
  <si>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</si>
  <si>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</si>
  <si>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</si>
  <si>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</si>
  <si>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</si>
  <si>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</si>
  <si>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</si>
  <si>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</si>
  <si>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</si>
  <si>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</si>
  <si>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</si>
  <si>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</si>
  <si>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</si>
  <si>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</si>
  <si>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</si>
  <si>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</si>
  <si>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</si>
  <si>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</si>
  <si>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</si>
  <si>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</si>
  <si>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</si>
  <si>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</si>
  <si>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</si>
  <si>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</si>
  <si>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</si>
  <si>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</si>
  <si>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</si>
  <si>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</si>
  <si>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</si>
  <si>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</si>
  <si>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</si>
  <si>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</si>
  <si>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</si>
  <si>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</si>
  <si>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</si>
  <si>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</si>
  <si>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</si>
  <si>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</si>
  <si>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</si>
  <si>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</si>
  <si>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</si>
  <si>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</si>
  <si>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</si>
  <si>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</si>
  <si>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</si>
  <si>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</si>
  <si>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</si>
  <si>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</si>
  <si>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</si>
  <si>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</si>
  <si>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</si>
  <si>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</si>
  <si>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</si>
  <si>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</si>
  <si>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</si>
  <si>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</si>
  <si>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</si>
  <si>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</si>
  <si>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</si>
  <si>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</si>
  <si>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</si>
  <si>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</si>
  <si>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</si>
  <si>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</si>
  <si>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</si>
  <si>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</si>
  <si>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</si>
  <si>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</si>
  <si>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</si>
  <si>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</si>
  <si>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</si>
  <si>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</si>
  <si>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</si>
  <si>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</si>
  <si>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</si>
  <si>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</si>
  <si>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</si>
  <si>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</si>
  <si>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</si>
  <si>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</si>
  <si>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</si>
  <si>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</si>
  <si>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</si>
  <si>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</si>
  <si>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</si>
  <si>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</si>
  <si>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</si>
  <si>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</si>
  <si>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</si>
  <si>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</si>
  <si>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</si>
  <si>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</si>
  <si>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</si>
  <si>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</si>
  <si>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</si>
  <si>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</si>
  <si>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</si>
  <si>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</si>
  <si>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</si>
  <si>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</si>
  <si>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</si>
  <si>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</si>
  <si>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</si>
  <si>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</si>
  <si>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</si>
  <si>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</si>
  <si>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</si>
  <si>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</si>
  <si>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</si>
  <si>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</si>
  <si>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</si>
  <si>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</si>
  <si>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</si>
  <si>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</si>
  <si>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</si>
  <si>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</si>
  <si>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</si>
  <si>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</si>
  <si>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</si>
  <si>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</si>
  <si>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</si>
  <si>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</si>
  <si>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</si>
  <si>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</si>
  <si>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</si>
  <si>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</si>
  <si>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</si>
  <si>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</si>
  <si>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</si>
  <si>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</si>
  <si>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</si>
  <si>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</si>
  <si>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</si>
  <si>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</si>
  <si>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</si>
  <si>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</si>
  <si>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</si>
  <si>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</si>
  <si>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</si>
  <si>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</si>
  <si>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</si>
  <si>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</si>
  <si>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</si>
  <si>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</si>
  <si>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</si>
  <si>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</si>
  <si>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</si>
  <si>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</si>
  <si>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</si>
  <si>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</si>
  <si>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</si>
  <si>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</si>
  <si>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</si>
  <si>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</si>
  <si>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</si>
  <si>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</si>
  <si>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</si>
  <si>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</si>
  <si>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</si>
  <si>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</si>
  <si>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</si>
  <si>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</si>
  <si>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</si>
  <si>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</si>
  <si>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</si>
  <si>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</si>
  <si>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</si>
  <si>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</si>
  <si>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</si>
  <si>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</si>
  <si>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</si>
  <si>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</si>
  <si>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</si>
  <si>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</si>
  <si>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</si>
  <si>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</si>
  <si>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</si>
  <si>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</si>
  <si>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</si>
  <si>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</si>
  <si>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</si>
  <si>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</si>
  <si>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</si>
  <si>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</si>
  <si>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</si>
  <si>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</si>
  <si>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</si>
  <si>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</si>
  <si>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</si>
  <si>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</si>
  <si>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</si>
  <si>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</si>
  <si>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</si>
  <si>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</si>
  <si>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</si>
  <si>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</si>
  <si>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</si>
  <si>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</si>
  <si>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</si>
  <si>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</si>
  <si>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</si>
  <si>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</si>
  <si>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</si>
  <si>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</si>
  <si>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</si>
  <si>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</si>
  <si>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</si>
  <si>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</si>
  <si>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</si>
  <si>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</si>
  <si>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</si>
  <si>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</si>
  <si>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</si>
  <si>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</si>
  <si>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</si>
  <si>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</si>
  <si>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</si>
  <si>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</si>
  <si>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</si>
  <si>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</si>
  <si>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</si>
  <si>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</si>
  <si>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</si>
  <si>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</si>
  <si>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</si>
  <si>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</si>
  <si>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</si>
  <si>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</si>
  <si>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</si>
  <si>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</si>
  <si>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</si>
  <si>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</si>
  <si>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</si>
  <si>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</si>
  <si>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</si>
  <si>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</si>
  <si>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</si>
  <si>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</si>
  <si>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</si>
  <si>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</si>
  <si>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</si>
  <si>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</si>
  <si>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</si>
  <si>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</si>
  <si>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</si>
  <si>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</si>
  <si>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</si>
  <si>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</si>
  <si>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</si>
  <si>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</si>
  <si>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</si>
  <si>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</si>
  <si>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</si>
  <si>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</si>
  <si>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</si>
  <si>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</si>
  <si>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</si>
  <si>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</si>
  <si>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</si>
  <si>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</si>
  <si>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</si>
  <si>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</si>
  <si>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</si>
  <si>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</si>
  <si>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</si>
  <si>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</si>
  <si>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</si>
  <si>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</si>
  <si>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</si>
  <si>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</si>
  <si>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</si>
  <si>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</si>
  <si>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</si>
  <si>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</si>
  <si>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</si>
  <si>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</si>
  <si>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</si>
  <si>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</si>
  <si>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</si>
  <si>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</si>
  <si>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</si>
  <si>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</si>
  <si>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</si>
  <si>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</si>
  <si>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</si>
  <si>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</si>
  <si>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</si>
  <si>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</si>
  <si>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</si>
  <si>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</si>
  <si>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</si>
  <si>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</si>
  <si>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</si>
  <si>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</si>
  <si>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</si>
  <si>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</si>
  <si>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</si>
  <si>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</si>
  <si>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</si>
  <si>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</si>
  <si>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</si>
  <si>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</si>
  <si>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</si>
  <si>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</si>
  <si>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</si>
  <si>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</si>
  <si>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</si>
  <si>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</si>
  <si>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</si>
  <si>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</si>
  <si>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</si>
  <si>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</si>
  <si>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</si>
  <si>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</si>
  <si>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</si>
  <si>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</si>
  <si>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</si>
  <si>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</si>
  <si>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</si>
  <si>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</si>
  <si>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</si>
  <si>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</si>
  <si>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</si>
  <si>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</si>
  <si>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</si>
  <si>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</si>
  <si>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</si>
  <si>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</si>
  <si>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</si>
  <si>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</si>
  <si>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</si>
  <si>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</si>
  <si>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</si>
  <si>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</si>
  <si>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</si>
  <si>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</si>
  <si>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</si>
  <si>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</si>
  <si>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</si>
  <si>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</si>
  <si>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</si>
  <si>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</si>
  <si>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</si>
  <si>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</si>
  <si>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</si>
  <si>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</si>
  <si>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</si>
  <si>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</si>
  <si>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</si>
  <si>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</si>
  <si>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</si>
  <si>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</si>
  <si>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</si>
  <si>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</si>
  <si>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</si>
  <si>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</si>
  <si>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</si>
  <si>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</si>
  <si>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</si>
  <si>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</si>
  <si>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</si>
  <si>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</si>
  <si>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</si>
  <si>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</si>
  <si>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</si>
  <si>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</si>
  <si>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</si>
  <si>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</si>
  <si>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</si>
  <si>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</si>
  <si>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</si>
  <si>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</si>
  <si>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</si>
  <si>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</si>
  <si>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</si>
  <si>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</si>
  <si>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</si>
  <si>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</si>
  <si>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</si>
  <si>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</si>
  <si>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</si>
  <si>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</si>
  <si>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</si>
  <si>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</si>
  <si>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</si>
  <si>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</si>
  <si>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</si>
  <si>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</si>
  <si>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</si>
  <si>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</si>
  <si>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</si>
  <si>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</si>
  <si>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</si>
  <si>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</si>
  <si>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</si>
  <si>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</si>
  <si>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</si>
  <si>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</si>
  <si>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</si>
  <si>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</si>
  <si>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</si>
  <si>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</si>
  <si>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</si>
  <si>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</si>
  <si>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</si>
  <si>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</si>
  <si>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</si>
  <si>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</si>
  <si>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</si>
  <si>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</si>
  <si>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</si>
  <si>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</si>
  <si>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</si>
  <si>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</si>
  <si>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</si>
  <si>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</si>
  <si>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</si>
  <si>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</si>
  <si>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</si>
  <si>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</si>
  <si>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</si>
  <si>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</si>
  <si>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</si>
  <si>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</si>
  <si>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</si>
  <si>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</si>
  <si>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</si>
  <si>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</si>
  <si>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</si>
  <si>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</si>
  <si>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</si>
  <si>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</si>
  <si>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</si>
  <si>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</si>
  <si>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</si>
  <si>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</si>
  <si>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</si>
  <si>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</si>
  <si>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</si>
  <si>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</si>
  <si>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</si>
  <si>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</si>
  <si>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</si>
  <si>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</si>
  <si>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</si>
  <si>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</si>
  <si>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</si>
  <si>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</si>
  <si>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</si>
  <si>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</si>
  <si>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</si>
  <si>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</si>
  <si>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</si>
  <si>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</si>
  <si>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</si>
  <si>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</si>
  <si>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</si>
  <si>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</si>
  <si>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</si>
  <si>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</si>
  <si>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</si>
  <si>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</si>
  <si>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</si>
  <si>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</si>
  <si>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</si>
  <si>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</si>
  <si>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</si>
  <si>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</si>
  <si>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</si>
  <si>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</si>
  <si>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</si>
  <si>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</si>
  <si>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</si>
  <si>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</si>
  <si>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</si>
  <si>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</si>
  <si>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</si>
  <si>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</si>
  <si>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</si>
  <si>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</si>
  <si>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</si>
  <si>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</si>
  <si>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</si>
  <si>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</si>
  <si>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</si>
  <si>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</si>
  <si>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</si>
  <si>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</si>
  <si>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</si>
  <si>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</si>
  <si>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</si>
  <si>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</si>
  <si>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</si>
  <si>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</si>
  <si>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</si>
  <si>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</si>
  <si>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</si>
  <si>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</si>
  <si>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</si>
  <si>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</si>
  <si>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</si>
  <si>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</si>
  <si>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</si>
  <si>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</si>
  <si>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</si>
  <si>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</si>
  <si>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</si>
  <si>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</si>
  <si>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</si>
  <si>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</si>
  <si>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</si>
  <si>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</si>
  <si>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</si>
  <si>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</si>
  <si>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</si>
  <si>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</si>
  <si>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</si>
  <si>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</si>
  <si>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</si>
  <si>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</si>
  <si>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</si>
  <si>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</si>
  <si>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</si>
  <si>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</si>
  <si>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</si>
  <si>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</si>
  <si>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</si>
  <si>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</si>
  <si>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</si>
  <si>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</si>
  <si>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</si>
  <si>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</si>
  <si>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</si>
  <si>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</si>
  <si>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</si>
  <si>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</si>
  <si>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</si>
  <si>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</si>
  <si>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</si>
  <si>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</si>
  <si>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</si>
  <si>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</si>
  <si>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</si>
  <si>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</si>
  <si>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</si>
  <si>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</si>
  <si>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</si>
  <si>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</si>
  <si>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</si>
  <si>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</si>
  <si>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</si>
  <si>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</si>
  <si>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</si>
  <si>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</si>
  <si>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</si>
  <si>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</si>
  <si>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</si>
  <si>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</si>
  <si>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</si>
  <si>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</si>
  <si>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</si>
  <si>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</si>
  <si>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</si>
  <si>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</si>
  <si>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</si>
  <si>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</si>
  <si>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</si>
  <si>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</si>
  <si>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</si>
  <si>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</si>
  <si>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</si>
  <si>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</si>
  <si>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</si>
  <si>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</si>
  <si>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</si>
  <si>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</si>
  <si>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</si>
  <si>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</si>
  <si>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</si>
  <si>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</si>
  <si>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</si>
  <si>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</si>
  <si>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</si>
  <si>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</si>
  <si>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</si>
  <si>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</si>
  <si>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</si>
  <si>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</si>
  <si>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</si>
  <si>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</si>
  <si>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</si>
  <si>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</si>
  <si>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</si>
  <si>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</si>
  <si>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</si>
  <si>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</si>
  <si>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</si>
  <si>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</si>
  <si>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</si>
  <si>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</si>
  <si>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</si>
  <si>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</si>
  <si>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</si>
  <si>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</si>
  <si>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</si>
  <si>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</si>
  <si>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</si>
  <si>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</si>
  <si>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</si>
  <si>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</si>
  <si>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</si>
  <si>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</si>
  <si>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</si>
  <si>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</si>
  <si>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</si>
  <si>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</si>
  <si>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</si>
  <si>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</si>
  <si>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</si>
  <si>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</si>
  <si>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</si>
  <si>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</si>
  <si>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</si>
  <si>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</si>
  <si>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</si>
  <si>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</si>
  <si>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</si>
  <si>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</si>
  <si>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</si>
  <si>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</si>
  <si>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</si>
  <si>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</si>
  <si>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</si>
  <si>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</si>
  <si>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</si>
  <si>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</si>
  <si>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</si>
  <si>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</si>
  <si>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</si>
  <si>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</si>
  <si>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</si>
  <si>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</si>
  <si>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</si>
  <si>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</si>
  <si>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</si>
  <si>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</si>
  <si>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</si>
  <si>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</si>
  <si>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</si>
  <si>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</si>
  <si>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</si>
  <si>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</si>
  <si>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</si>
  <si>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</si>
  <si>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</si>
  <si>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</si>
  <si>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</si>
  <si>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</si>
  <si>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</si>
  <si>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</si>
  <si>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</si>
  <si>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</si>
  <si>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</si>
  <si>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</si>
  <si>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</si>
  <si>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</si>
  <si>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</si>
  <si>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</si>
  <si>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</si>
  <si>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</si>
  <si>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</si>
  <si>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</si>
  <si>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</si>
  <si>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</si>
  <si>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</si>
  <si>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</si>
  <si>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</si>
  <si>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</si>
  <si>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</si>
  <si>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</si>
  <si>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</si>
  <si>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</si>
  <si>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</si>
  <si>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</si>
  <si>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</si>
  <si>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</si>
  <si>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</si>
  <si>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</si>
  <si>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</si>
  <si>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</si>
  <si>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</si>
  <si>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</si>
  <si>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</si>
  <si>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</si>
  <si>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</si>
  <si>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</si>
  <si>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</si>
  <si>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</si>
  <si>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</si>
  <si>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</si>
  <si>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</si>
  <si>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</si>
  <si>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</si>
  <si>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</si>
  <si>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</si>
  <si>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</si>
  <si>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</si>
  <si>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</si>
  <si>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</si>
  <si>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</si>
  <si>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</si>
  <si>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</si>
  <si>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</si>
  <si>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</si>
  <si>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</si>
  <si>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</si>
  <si>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</si>
  <si>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</si>
  <si>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</si>
  <si>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</si>
  <si>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</si>
  <si>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</si>
  <si>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</si>
  <si>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</si>
  <si>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</si>
  <si>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</si>
  <si>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</si>
  <si>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</si>
  <si>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</si>
  <si>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</si>
  <si>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</si>
  <si>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</si>
  <si>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</si>
  <si>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</si>
  <si>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</si>
  <si>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</si>
  <si>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</si>
  <si>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</si>
  <si>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</si>
  <si>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</si>
  <si>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</si>
  <si>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</si>
  <si>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</si>
  <si>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</si>
  <si>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</si>
  <si>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</si>
  <si>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</si>
  <si>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</si>
  <si>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</si>
  <si>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</si>
  <si>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</si>
  <si>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</si>
  <si>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</si>
  <si>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</si>
  <si>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</si>
  <si>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</si>
  <si>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</si>
  <si>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</si>
  <si>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</si>
  <si>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</si>
  <si>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</si>
  <si>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</si>
  <si>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</si>
  <si>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</si>
  <si>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</si>
  <si>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</si>
  <si>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</si>
  <si>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</si>
  <si>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</si>
  <si>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</si>
  <si>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</si>
  <si>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</si>
  <si>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</si>
  <si>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</si>
  <si>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</si>
  <si>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</si>
  <si>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</si>
  <si>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</si>
  <si>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</si>
  <si>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</si>
  <si>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</si>
  <si>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</si>
  <si>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</si>
  <si>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</si>
  <si>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</si>
  <si>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</si>
  <si>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</si>
  <si>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</si>
  <si>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</si>
  <si>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</si>
  <si>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</si>
  <si>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</si>
  <si>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</si>
  <si>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</si>
  <si>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</si>
  <si>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</si>
  <si>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</si>
  <si>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</si>
  <si>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</si>
  <si>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</si>
  <si>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</si>
  <si>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</si>
  <si>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</si>
  <si>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</si>
  <si>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</si>
  <si>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</si>
  <si>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</si>
  <si>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</si>
  <si>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</si>
  <si>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</si>
  <si>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</si>
  <si>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</si>
  <si>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</si>
  <si>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</si>
  <si>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</si>
  <si>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</si>
  <si>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</si>
  <si>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</si>
  <si>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</si>
  <si>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</si>
  <si>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</si>
  <si>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</si>
  <si>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</si>
  <si>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</si>
  <si>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</si>
  <si>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</si>
  <si>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</si>
  <si>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</si>
  <si>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</si>
  <si>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</si>
  <si>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</si>
  <si>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</si>
  <si>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</si>
  <si>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</si>
  <si>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</si>
  <si>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</si>
  <si>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</si>
  <si>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</si>
  <si>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</si>
  <si>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</si>
  <si>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</si>
  <si>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</si>
  <si>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</si>
  <si>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</si>
  <si>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</si>
  <si>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</si>
  <si>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</si>
  <si>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</si>
  <si>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</si>
  <si>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</si>
  <si>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</si>
  <si>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</si>
  <si>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</si>
  <si>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</si>
  <si>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</si>
  <si>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</si>
  <si>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</si>
  <si>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</si>
  <si>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</si>
  <si>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</si>
  <si>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</si>
  <si>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</si>
  <si>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</si>
  <si>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</si>
  <si>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</si>
  <si>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</si>
  <si>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</si>
  <si>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</si>
  <si>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</si>
  <si>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</si>
  <si>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</si>
  <si>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</si>
  <si>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</si>
  <si>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</si>
  <si>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</si>
  <si>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</si>
  <si>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</si>
  <si>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</si>
  <si>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</si>
  <si>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</si>
  <si>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</si>
  <si>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</si>
  <si>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</si>
  <si>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</si>
  <si>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</si>
  <si>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</si>
  <si>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</si>
  <si>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</si>
  <si>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</si>
  <si>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</si>
  <si>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</si>
  <si>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</si>
  <si>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</si>
  <si>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</si>
  <si>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</si>
  <si>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</si>
  <si>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</si>
  <si>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</si>
  <si>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</si>
  <si>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</si>
  <si>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</si>
  <si>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</si>
  <si>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</si>
  <si>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</si>
  <si>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</si>
  <si>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</si>
  <si>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</si>
  <si>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</si>
  <si>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</si>
  <si>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</si>
  <si>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</si>
  <si>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</si>
  <si>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</si>
  <si>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</si>
  <si>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</si>
  <si>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</si>
  <si>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</si>
  <si>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</si>
  <si>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</si>
  <si>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</si>
  <si>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</si>
  <si>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</si>
  <si>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</si>
  <si>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</si>
  <si>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</si>
  <si>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</si>
  <si>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</si>
  <si>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</si>
  <si>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</si>
  <si>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</si>
  <si>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</si>
  <si>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</si>
  <si>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</si>
  <si>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</si>
  <si>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</si>
  <si>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</si>
  <si>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</si>
  <si>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</si>
  <si>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</si>
  <si>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</si>
  <si>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</si>
  <si>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</si>
  <si>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</si>
  <si>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</si>
  <si>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</si>
  <si>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</si>
  <si>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</si>
  <si>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</si>
  <si>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</si>
  <si>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</si>
  <si>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</si>
  <si>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</si>
  <si>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</si>
  <si>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</si>
  <si>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</si>
  <si>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</si>
  <si>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</si>
  <si>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</si>
  <si>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</si>
  <si>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</si>
  <si>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</si>
  <si>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</si>
  <si>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</si>
  <si>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</si>
  <si>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</si>
  <si>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</si>
  <si>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</si>
  <si>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</si>
  <si>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</si>
  <si>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</si>
  <si>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</si>
  <si>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</si>
  <si>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</si>
  <si>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</si>
  <si>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</si>
  <si>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</si>
  <si>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</si>
  <si>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</si>
  <si>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</si>
  <si>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</si>
  <si>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</si>
  <si>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</si>
  <si>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</si>
  <si>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</si>
  <si>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</si>
  <si>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</si>
  <si>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</si>
  <si>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</si>
  <si>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</si>
  <si>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</si>
  <si>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</si>
  <si>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</si>
  <si>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</si>
  <si>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</si>
  <si>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</si>
  <si>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</si>
  <si>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</si>
  <si>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</si>
  <si>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</si>
  <si>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</si>
  <si>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</si>
  <si>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</si>
  <si>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</si>
  <si>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</si>
  <si>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</si>
  <si>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</si>
  <si>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</si>
  <si>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</si>
  <si>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</si>
  <si>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</si>
  <si>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</si>
  <si>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</si>
  <si>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</si>
  <si>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</si>
  <si>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</si>
  <si>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</si>
  <si>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</si>
  <si>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</si>
  <si>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</si>
  <si>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</si>
  <si>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</si>
  <si>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</si>
  <si>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</si>
  <si>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</si>
  <si>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</si>
  <si>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</si>
  <si>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</si>
  <si>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</si>
  <si>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</si>
  <si>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</si>
  <si>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</si>
  <si>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</si>
  <si>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</si>
  <si>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</si>
  <si>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</si>
  <si>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</si>
  <si>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</si>
  <si>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</si>
  <si>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</si>
  <si>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</si>
  <si>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</si>
  <si>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</si>
  <si>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</si>
  <si>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</si>
  <si>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</si>
  <si>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</si>
  <si>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</si>
  <si>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</si>
  <si>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</si>
  <si>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</si>
  <si>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</si>
  <si>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</si>
  <si>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</si>
  <si>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</si>
  <si>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</si>
  <si>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</si>
  <si>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</si>
  <si>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</si>
  <si>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</si>
  <si>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</si>
  <si>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</si>
  <si>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</si>
  <si>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</si>
  <si>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</si>
  <si>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</si>
  <si>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</si>
  <si>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</si>
  <si>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</si>
  <si>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</si>
  <si>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</si>
  <si>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</si>
  <si>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</si>
  <si>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</si>
  <si>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</si>
  <si>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</si>
  <si>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</si>
  <si>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</si>
  <si>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</si>
  <si>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</si>
  <si>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</si>
  <si>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</si>
  <si>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</si>
  <si>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</si>
  <si>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</si>
  <si>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</si>
  <si>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</si>
  <si>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</si>
  <si>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</si>
  <si>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</si>
  <si>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</si>
  <si>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</si>
  <si>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</si>
  <si>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</si>
  <si>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</si>
  <si>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</si>
  <si>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</si>
  <si>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</si>
  <si>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</si>
  <si>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</si>
  <si>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</si>
  <si>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</si>
  <si>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</si>
  <si>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</si>
  <si>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</si>
  <si>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</si>
  <si>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</si>
  <si>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</si>
  <si>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</si>
  <si>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</si>
  <si>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</si>
  <si>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</si>
  <si>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</si>
  <si>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</si>
  <si>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</si>
  <si>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</si>
  <si>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</si>
  <si>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</si>
  <si>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</si>
  <si>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</si>
  <si>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</si>
  <si>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</si>
  <si>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</si>
  <si>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</si>
  <si>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</si>
  <si>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</si>
  <si>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</si>
  <si>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</si>
  <si>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</si>
  <si>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</si>
  <si>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</si>
  <si>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</si>
  <si>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</si>
  <si>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</si>
  <si>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</si>
  <si>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</si>
  <si>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</si>
  <si>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</si>
  <si>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</si>
  <si>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</si>
  <si>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</si>
  <si>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</si>
  <si>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</si>
  <si>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</si>
  <si>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</si>
  <si>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</si>
  <si>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</si>
  <si>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</si>
  <si>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</si>
  <si>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</si>
  <si>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</si>
  <si>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</si>
  <si>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</si>
  <si>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</si>
  <si>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</si>
  <si>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</si>
  <si>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</si>
  <si>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</si>
  <si>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</si>
  <si>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</si>
  <si>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</si>
  <si>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</si>
  <si>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</si>
  <si>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</si>
  <si>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</si>
  <si>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</si>
  <si>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</si>
  <si>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</si>
  <si>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</si>
  <si>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</si>
  <si>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</si>
  <si>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</si>
  <si>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</si>
  <si>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</si>
  <si>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</si>
  <si>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</si>
  <si>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</si>
  <si>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</si>
  <si>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</si>
  <si>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</si>
  <si>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</si>
  <si>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</si>
  <si>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</si>
  <si>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</si>
  <si>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</si>
  <si>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</si>
  <si>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</si>
  <si>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</si>
  <si>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</si>
  <si>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</si>
  <si>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</si>
  <si>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</si>
  <si>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</si>
  <si>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</si>
  <si>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</si>
  <si>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</si>
  <si>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</si>
  <si>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</si>
  <si>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</si>
  <si>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</si>
  <si>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</si>
  <si>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</si>
  <si>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</si>
  <si>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</si>
  <si>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</si>
  <si>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</si>
  <si>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</si>
  <si>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</si>
  <si>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</si>
  <si>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</si>
  <si>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</si>
  <si>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</si>
  <si>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</si>
  <si>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</si>
  <si>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</si>
  <si>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</si>
  <si>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</si>
  <si>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</si>
  <si>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</si>
  <si>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</si>
  <si>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</si>
  <si>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</si>
  <si>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</si>
  <si>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</si>
  <si>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</si>
  <si>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</si>
  <si>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</si>
  <si>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</si>
  <si>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</si>
  <si>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</si>
  <si>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</si>
  <si>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</si>
  <si>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</si>
  <si>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</si>
  <si>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</si>
  <si>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</si>
  <si>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</si>
  <si>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</si>
  <si>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</si>
  <si>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</si>
  <si>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</si>
  <si>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</si>
  <si>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</si>
  <si>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</si>
  <si>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</si>
  <si>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</si>
  <si>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</si>
  <si>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</si>
  <si>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</si>
  <si>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</si>
  <si>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</si>
  <si>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</si>
  <si>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</si>
  <si>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</si>
  <si>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</si>
  <si>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</si>
  <si>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</si>
  <si>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</si>
  <si>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</si>
  <si>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</si>
  <si>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</si>
  <si>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</si>
  <si>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</si>
  <si>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</si>
  <si>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</si>
  <si>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</si>
  <si>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</si>
  <si>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</si>
  <si>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</si>
  <si>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</si>
  <si>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</si>
  <si>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</si>
  <si>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</si>
  <si>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</si>
  <si>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</si>
  <si>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</si>
  <si>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</si>
  <si>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</si>
  <si>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</si>
  <si>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</si>
  <si>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</si>
  <si>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</si>
  <si>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</si>
  <si>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</si>
  <si>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</si>
  <si>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</si>
  <si>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</si>
  <si>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</si>
  <si>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</si>
  <si>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</si>
  <si>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</si>
  <si>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</si>
  <si>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</si>
  <si>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</si>
  <si>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</si>
  <si>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</si>
  <si>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</si>
  <si>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</si>
  <si>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</si>
  <si>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</si>
  <si>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</si>
  <si>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</si>
  <si>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</si>
  <si>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</si>
  <si>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</si>
  <si>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</si>
  <si>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</si>
  <si>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</si>
  <si>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</si>
  <si>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</si>
  <si>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</si>
  <si>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</si>
  <si>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</si>
  <si>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</si>
  <si>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</si>
  <si>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</si>
  <si>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</si>
  <si>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</si>
  <si>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</si>
  <si>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</si>
  <si>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</si>
  <si>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</si>
  <si>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</si>
  <si>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</si>
  <si>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</si>
  <si>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</si>
  <si>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</si>
  <si>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</si>
  <si>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</si>
  <si>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</si>
  <si>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</si>
  <si>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</si>
  <si>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</si>
  <si>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</si>
  <si>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</si>
  <si>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</si>
  <si>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</si>
  <si>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</si>
  <si>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</si>
  <si>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</si>
  <si>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</si>
  <si>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</si>
  <si>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</si>
  <si>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</si>
  <si>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</si>
  <si>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</si>
  <si>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</si>
  <si>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</si>
  <si>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</si>
  <si>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</si>
  <si>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</si>
  <si>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</si>
  <si>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</si>
  <si>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</si>
  <si>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</si>
  <si>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</si>
  <si>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</si>
  <si>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</si>
  <si>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</si>
  <si>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</si>
  <si>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</si>
  <si>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</si>
  <si>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</si>
  <si>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</si>
  <si>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</si>
  <si>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</si>
  <si>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</si>
  <si>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</si>
  <si>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</si>
  <si>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</si>
  <si>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</si>
  <si>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</si>
  <si>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</si>
  <si>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</si>
  <si>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</si>
  <si>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</si>
  <si>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</si>
  <si>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</si>
  <si>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</si>
  <si>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</si>
  <si>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</si>
  <si>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</si>
  <si>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</si>
  <si>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</si>
  <si>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</si>
  <si>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</si>
  <si>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</si>
  <si>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</si>
  <si>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</si>
  <si>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</si>
  <si>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</si>
  <si>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</si>
  <si>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</si>
  <si>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</si>
  <si>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</si>
  <si>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</si>
  <si>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</si>
  <si>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</si>
  <si>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</si>
  <si>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</si>
  <si>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</si>
  <si>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</si>
  <si>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</si>
  <si>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</si>
  <si>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</si>
  <si>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</si>
  <si>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</si>
  <si>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</si>
  <si>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</si>
  <si>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</si>
  <si>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</si>
  <si>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</si>
  <si>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</si>
  <si>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</si>
  <si>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</si>
  <si>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</si>
  <si>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</si>
  <si>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</si>
  <si>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</si>
  <si>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</si>
  <si>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</si>
  <si>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</si>
  <si>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</si>
  <si>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</si>
  <si>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</si>
  <si>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</si>
  <si>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</si>
  <si>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</si>
  <si>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</si>
  <si>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</si>
  <si>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</si>
  <si>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</si>
  <si>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</si>
  <si>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</si>
  <si>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</si>
  <si>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</si>
  <si>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</si>
  <si>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</si>
  <si>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</si>
  <si>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</si>
  <si>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</si>
  <si>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</si>
  <si>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</si>
  <si>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</si>
  <si>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</si>
  <si>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</si>
  <si>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</si>
  <si>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</si>
  <si>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</si>
  <si>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</si>
  <si>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</si>
  <si>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</si>
  <si>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</si>
  <si>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</si>
  <si>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</si>
  <si>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</si>
  <si>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</si>
  <si>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</si>
  <si>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</si>
  <si>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</si>
  <si>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</si>
  <si>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</si>
  <si>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</si>
  <si>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</si>
  <si>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</si>
  <si>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</si>
  <si>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</si>
  <si>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</si>
  <si>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</si>
  <si>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</si>
  <si>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</si>
  <si>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</si>
  <si>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</si>
  <si>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</si>
  <si>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</si>
  <si>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</si>
  <si>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</si>
  <si>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</si>
  <si>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</si>
  <si>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</si>
  <si>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</si>
  <si>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</si>
  <si>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</si>
  <si>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</si>
  <si>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</si>
  <si>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</si>
  <si>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</si>
  <si>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</si>
  <si>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</si>
  <si>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</si>
  <si>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</si>
  <si>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</si>
  <si>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</si>
  <si>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</si>
  <si>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</si>
  <si>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</si>
  <si>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</si>
  <si>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</si>
  <si>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</si>
  <si>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</si>
  <si>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</si>
  <si>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</si>
  <si>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</si>
  <si>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</si>
  <si>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</si>
  <si>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</si>
  <si>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</si>
  <si>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</si>
  <si>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</si>
  <si>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</si>
  <si>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</si>
  <si>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</si>
  <si>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</si>
  <si>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</si>
  <si>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</si>
  <si>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</si>
  <si>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</si>
  <si>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</si>
  <si>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</si>
  <si>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</si>
  <si>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</si>
  <si>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</si>
  <si>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</si>
  <si>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</si>
  <si>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</si>
  <si>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</si>
  <si>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</si>
  <si>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</si>
  <si>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</si>
  <si>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</si>
  <si>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</si>
  <si>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</si>
  <si>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</si>
  <si>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</si>
  <si>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</si>
  <si>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</si>
  <si>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</si>
  <si>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</si>
  <si>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</si>
  <si>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</si>
  <si>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</si>
  <si>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</si>
  <si>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</si>
  <si>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</si>
  <si>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</si>
  <si>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</si>
  <si>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</si>
  <si>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</si>
  <si>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</si>
  <si>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</si>
  <si>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</si>
  <si>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</si>
  <si>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</si>
  <si>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</si>
  <si>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</si>
  <si>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</si>
  <si>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</si>
  <si>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</si>
  <si>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</si>
  <si>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</si>
  <si>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</si>
  <si>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</si>
  <si>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</si>
  <si>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</si>
  <si>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</si>
  <si>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</si>
  <si>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</si>
  <si>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</si>
  <si>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</si>
  <si>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</si>
  <si>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</si>
  <si>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</si>
  <si>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</si>
  <si>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</si>
  <si>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</si>
  <si>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</si>
  <si>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</si>
  <si>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</si>
  <si>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</si>
  <si>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</si>
  <si>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</si>
  <si>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</si>
  <si>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</si>
  <si>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</si>
  <si>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</si>
  <si>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</si>
  <si>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</si>
  <si>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</si>
  <si>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</si>
  <si>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</si>
  <si>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</si>
  <si>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</si>
  <si>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</si>
  <si>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</si>
  <si>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</si>
  <si>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</si>
  <si>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</si>
  <si>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</si>
  <si>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</si>
  <si>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</si>
  <si>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</si>
  <si>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</si>
  <si>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</si>
  <si>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</si>
  <si>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</si>
  <si>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</si>
  <si>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</si>
  <si>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</si>
  <si>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</si>
  <si>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</si>
  <si>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</si>
  <si>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</si>
  <si>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</si>
  <si>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</si>
  <si>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</si>
  <si>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</si>
  <si>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</si>
  <si>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</si>
  <si>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</si>
  <si>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</si>
  <si>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</si>
  <si>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</si>
  <si>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</si>
  <si>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</si>
  <si>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</si>
  <si>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</si>
  <si>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</si>
  <si>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</si>
  <si>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</si>
  <si>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</si>
  <si>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</si>
  <si>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</si>
  <si>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</si>
  <si>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</si>
  <si>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</si>
  <si>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</si>
  <si>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</si>
  <si>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</si>
  <si>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</si>
  <si>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</si>
  <si>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</si>
  <si>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</si>
  <si>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</si>
  <si>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</si>
  <si>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</si>
  <si>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</si>
  <si>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</si>
  <si>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</si>
  <si>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</si>
  <si>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</si>
  <si>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</si>
  <si>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</si>
  <si>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</si>
  <si>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</si>
  <si>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</si>
  <si>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</si>
  <si>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</si>
  <si>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</si>
  <si>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</si>
  <si>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</si>
  <si>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</si>
  <si>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</si>
  <si>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</si>
  <si>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</si>
  <si>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</si>
  <si>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</si>
  <si>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</si>
  <si>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</si>
  <si>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</si>
  <si>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</si>
  <si>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</si>
  <si>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</si>
  <si>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</si>
  <si>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</si>
  <si>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</si>
  <si>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</si>
  <si>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</si>
  <si>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</si>
  <si>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</si>
  <si>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</si>
  <si>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</si>
  <si>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</si>
  <si>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</si>
  <si>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</si>
  <si>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</si>
  <si>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</si>
  <si>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</si>
  <si>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</si>
  <si>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</si>
  <si>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</si>
  <si>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</si>
  <si>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</si>
  <si>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</si>
  <si>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</si>
  <si>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</si>
  <si>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</si>
  <si>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</si>
  <si>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</si>
  <si>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</si>
  <si>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</si>
  <si>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</si>
  <si>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</si>
  <si>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</si>
  <si>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</si>
  <si>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</si>
  <si>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</si>
  <si>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</si>
  <si>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</si>
  <si>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</si>
  <si>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</si>
  <si>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</si>
  <si>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</si>
  <si>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</si>
  <si>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</si>
  <si>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</si>
  <si>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</si>
  <si>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</si>
  <si>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</si>
  <si>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</si>
  <si>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</si>
  <si>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</si>
  <si>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</si>
  <si>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</si>
  <si>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</si>
  <si>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</si>
  <si>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</si>
  <si>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</si>
  <si>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</si>
  <si>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</si>
  <si>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</si>
  <si>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</si>
  <si>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</si>
  <si>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</si>
  <si>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</si>
  <si>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</si>
  <si>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</si>
  <si>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</si>
  <si>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</si>
  <si>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</si>
  <si>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</si>
  <si>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</si>
  <si>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</si>
  <si>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</si>
  <si>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</si>
  <si>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</si>
  <si>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</si>
  <si>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</si>
  <si>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</si>
  <si>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</si>
  <si>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</si>
  <si>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</si>
  <si>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</si>
  <si>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</si>
  <si>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</si>
  <si>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</si>
  <si>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</si>
  <si>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</si>
  <si>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</si>
  <si>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</si>
  <si>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</si>
  <si>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</si>
  <si>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</si>
  <si>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</si>
  <si>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</si>
  <si>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</si>
  <si>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</si>
  <si>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</si>
  <si>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</si>
  <si>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</si>
  <si>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</si>
  <si>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</si>
  <si>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</si>
  <si>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</si>
  <si>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</si>
  <si>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</si>
  <si>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</si>
  <si>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</si>
  <si>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</si>
  <si>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</si>
  <si>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</si>
  <si>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</si>
  <si>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</si>
  <si>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</si>
  <si>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</si>
  <si>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</si>
  <si>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</si>
  <si>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</si>
  <si>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</si>
  <si>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</si>
  <si>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</si>
  <si>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</si>
  <si>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</si>
  <si>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</si>
  <si>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</si>
  <si>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</si>
  <si>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</si>
  <si>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</si>
  <si>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</si>
  <si>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</si>
  <si>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</si>
  <si>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</si>
  <si>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</si>
  <si>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</si>
  <si>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</si>
  <si>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</si>
  <si>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</si>
  <si>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</si>
  <si>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</si>
  <si>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</si>
  <si>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</si>
  <si>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</si>
  <si>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</si>
  <si>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</si>
  <si>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</si>
  <si>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</si>
  <si>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</si>
  <si>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</si>
  <si>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</si>
  <si>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</si>
  <si>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</si>
  <si>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</si>
  <si>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</si>
  <si>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</si>
  <si>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</si>
  <si>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</si>
  <si>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</si>
  <si>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</si>
  <si>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</si>
  <si>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</si>
  <si>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</si>
  <si>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</si>
  <si>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</si>
  <si>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</si>
  <si>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</si>
  <si>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</si>
  <si>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</si>
  <si>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</si>
  <si>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</si>
  <si>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</si>
  <si>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</si>
  <si>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</si>
  <si>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</si>
  <si>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</si>
  <si>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</si>
  <si>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</si>
  <si>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</si>
  <si>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</si>
  <si>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</si>
  <si>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</si>
  <si>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</si>
  <si>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</si>
  <si>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</si>
  <si>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</si>
  <si>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</si>
  <si>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</si>
  <si>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</si>
  <si>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</si>
  <si>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</si>
  <si>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</si>
  <si>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</si>
  <si>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</si>
  <si>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</si>
  <si>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</si>
  <si>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</si>
  <si>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</si>
  <si>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</si>
  <si>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</si>
  <si>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</si>
  <si>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</si>
  <si>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</si>
  <si>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</si>
  <si>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</si>
  <si>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</si>
  <si>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</si>
  <si>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</si>
  <si>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</si>
  <si>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</si>
  <si>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</si>
  <si>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</si>
  <si>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</si>
  <si>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</si>
  <si>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</si>
  <si>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</si>
  <si>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</si>
  <si>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</si>
  <si>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</si>
  <si>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</si>
  <si>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</si>
  <si>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</si>
  <si>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</si>
  <si>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</si>
  <si>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</si>
  <si>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</si>
  <si>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</si>
  <si>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</si>
  <si>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</si>
  <si>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</si>
  <si>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</si>
  <si>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</si>
  <si>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</si>
  <si>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</si>
  <si>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</si>
  <si>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</si>
  <si>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</si>
  <si>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</si>
  <si>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</si>
  <si>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</si>
  <si>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</si>
  <si>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</si>
  <si>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</si>
  <si>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</si>
  <si>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</si>
  <si>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</si>
  <si>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</si>
  <si>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</si>
  <si>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</si>
  <si>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</si>
  <si>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</si>
  <si>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</si>
  <si>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</si>
  <si>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</si>
  <si>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</si>
  <si>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</si>
  <si>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</si>
  <si>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</si>
  <si>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</si>
  <si>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</si>
  <si>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</si>
  <si>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</si>
  <si>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</si>
  <si>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</si>
  <si>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</si>
  <si>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</si>
  <si>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</si>
  <si>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</si>
  <si>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</si>
  <si>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</si>
  <si>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</si>
  <si>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</si>
  <si>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</si>
  <si>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</si>
  <si>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</si>
  <si>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</si>
  <si>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</si>
  <si>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</si>
  <si>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</si>
  <si>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</si>
  <si>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</si>
  <si>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</si>
  <si>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</si>
  <si>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</si>
  <si>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</si>
  <si>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</si>
  <si>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</si>
  <si>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</si>
  <si>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</si>
  <si>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</si>
  <si>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</si>
  <si>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</si>
  <si>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</si>
  <si>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</si>
  <si>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</si>
  <si>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</si>
  <si>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</si>
  <si>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</si>
  <si>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</si>
  <si>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</si>
  <si>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</si>
  <si>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</si>
  <si>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</si>
  <si>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</si>
  <si>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</si>
  <si>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</si>
  <si>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</si>
  <si>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</si>
  <si>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</si>
  <si>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</si>
  <si>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</si>
  <si>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</si>
  <si>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</si>
  <si>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</si>
  <si>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</si>
  <si>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</si>
  <si>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</si>
  <si>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</si>
  <si>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</si>
  <si>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</si>
  <si>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</si>
  <si>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</si>
  <si>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</si>
  <si>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</si>
  <si>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</si>
  <si>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</si>
  <si>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</si>
  <si>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</si>
  <si>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</si>
  <si>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</si>
  <si>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</si>
  <si>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</si>
  <si>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</si>
  <si>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</si>
  <si>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</si>
  <si>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</si>
  <si>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</si>
  <si>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</si>
  <si>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</si>
  <si>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</si>
  <si>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</si>
  <si>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</si>
  <si>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</si>
  <si>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</si>
  <si>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</si>
  <si>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</si>
  <si>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</si>
  <si>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</si>
  <si>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</si>
  <si>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</si>
  <si>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</si>
  <si>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</si>
  <si>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</si>
  <si>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</si>
  <si>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</si>
  <si>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</si>
  <si>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</si>
  <si>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</si>
  <si>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</si>
  <si>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</si>
  <si>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</si>
  <si>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</si>
  <si>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</si>
  <si>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</si>
  <si>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</si>
  <si>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</si>
  <si>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</si>
  <si>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</si>
  <si>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</si>
  <si>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</si>
  <si>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</si>
  <si>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</si>
  <si>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</si>
  <si>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</si>
  <si>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</si>
  <si>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</si>
  <si>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</si>
  <si>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</si>
  <si>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</si>
  <si>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</si>
  <si>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</si>
  <si>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</si>
  <si>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</si>
  <si>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</si>
  <si>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</si>
  <si>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</si>
  <si>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</si>
  <si>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</si>
  <si>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</si>
  <si>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</si>
  <si>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</si>
  <si>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</si>
  <si>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</si>
  <si>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</si>
  <si>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</si>
  <si>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</si>
  <si>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</si>
  <si>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</si>
  <si>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</si>
  <si>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</si>
  <si>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</si>
  <si>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</si>
  <si>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</si>
  <si>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</si>
  <si>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</si>
  <si>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</si>
  <si>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</si>
  <si>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</si>
  <si>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</si>
  <si>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</si>
  <si>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</si>
  <si>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</si>
  <si>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</si>
  <si>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</si>
  <si>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</si>
  <si>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</si>
  <si>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</si>
  <si>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</si>
  <si>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</si>
  <si>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</si>
  <si>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</si>
  <si>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</si>
  <si>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</si>
  <si>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</si>
  <si>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</si>
  <si>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</si>
  <si>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</si>
  <si>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</si>
  <si>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</si>
  <si>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</si>
  <si>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</si>
  <si>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</si>
  <si>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</si>
  <si>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</si>
  <si>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</si>
  <si>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</si>
  <si>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</si>
  <si>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</si>
  <si>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</si>
  <si>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</si>
  <si>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</si>
  <si>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</si>
  <si>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</si>
  <si>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</si>
  <si>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</si>
  <si>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</si>
  <si>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</si>
  <si>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</si>
  <si>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</si>
  <si>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</si>
  <si>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</si>
  <si>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</si>
  <si>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</si>
  <si>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</si>
  <si>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</si>
  <si>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</si>
  <si>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</si>
  <si>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</si>
  <si>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</si>
  <si>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</si>
  <si>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</si>
  <si>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</si>
  <si>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</si>
  <si>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</si>
  <si>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</si>
  <si>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</si>
  <si>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</si>
  <si>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</si>
  <si>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</si>
  <si>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</si>
  <si>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</si>
  <si>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</si>
  <si>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</si>
  <si>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</si>
  <si>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</si>
  <si>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</si>
  <si>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</si>
  <si>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</si>
  <si>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</si>
  <si>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</si>
  <si>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</si>
  <si>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</si>
  <si>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</si>
  <si>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</si>
  <si>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</si>
  <si>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</si>
  <si>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</si>
  <si>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</si>
  <si>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</si>
  <si>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</si>
  <si>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</si>
  <si>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</si>
  <si>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</si>
  <si>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</si>
  <si>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</si>
  <si>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</si>
  <si>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</si>
  <si>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</si>
  <si>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</si>
  <si>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</si>
  <si>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</si>
  <si>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</si>
  <si>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</si>
  <si>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</si>
  <si>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</si>
  <si>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</si>
  <si>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</si>
  <si>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</si>
  <si>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</si>
  <si>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</si>
  <si>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</si>
  <si>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</si>
  <si>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</si>
  <si>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</si>
  <si>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</si>
  <si>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</si>
  <si>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</si>
  <si>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</si>
  <si>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</si>
  <si>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</si>
  <si>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</si>
  <si>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</si>
  <si>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</si>
  <si>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</si>
  <si>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</si>
  <si>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</si>
  <si>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</si>
  <si>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</si>
  <si>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</si>
  <si>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</si>
  <si>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</si>
  <si>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</si>
  <si>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</si>
  <si>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</si>
  <si>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</si>
  <si>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</si>
  <si>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</si>
  <si>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</si>
  <si>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</si>
  <si>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</si>
  <si>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</si>
  <si>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</si>
  <si>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</si>
  <si>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</si>
  <si>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</si>
  <si>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</si>
  <si>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</si>
  <si>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</si>
  <si>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</si>
  <si>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</si>
  <si>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</si>
  <si>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</si>
  <si>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</si>
  <si>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</si>
  <si>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</si>
  <si>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</si>
  <si>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</si>
  <si>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</si>
  <si>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</si>
  <si>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</si>
  <si>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</si>
  <si>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</si>
  <si>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</si>
  <si>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</si>
  <si>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</si>
  <si>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</si>
  <si>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</si>
  <si>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</si>
  <si>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</si>
  <si>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</si>
  <si>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</si>
  <si>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</si>
  <si>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</si>
  <si>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</si>
  <si>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</si>
  <si>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</si>
  <si>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</si>
  <si>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</si>
  <si>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</si>
  <si>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</si>
  <si>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</si>
  <si>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</si>
  <si>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</si>
  <si>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</si>
  <si>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</si>
  <si>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</si>
  <si>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</si>
  <si>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</si>
  <si>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</si>
  <si>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</si>
  <si>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</si>
  <si>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</si>
  <si>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</si>
  <si>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</si>
  <si>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</si>
  <si>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</si>
  <si>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</si>
  <si>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</si>
  <si>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</si>
  <si>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</si>
  <si>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</si>
  <si>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</si>
  <si>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</si>
  <si>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</si>
  <si>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</si>
  <si>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</si>
  <si>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</si>
  <si>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</si>
  <si>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</si>
  <si>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</si>
  <si>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</si>
  <si>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</si>
  <si>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</si>
  <si>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</si>
  <si>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</si>
  <si>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</si>
  <si>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</si>
  <si>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</si>
  <si>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</si>
  <si>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</si>
  <si>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</si>
  <si>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</si>
  <si>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</si>
  <si>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</si>
  <si>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</si>
  <si>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</si>
  <si>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</si>
  <si>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</si>
  <si>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</si>
  <si>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</si>
  <si>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</si>
  <si>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</si>
  <si>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</si>
  <si>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</si>
  <si>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</si>
  <si>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</si>
  <si>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</si>
  <si>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</si>
  <si>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</si>
  <si>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</si>
  <si>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</si>
  <si>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</si>
  <si>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</si>
  <si>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</si>
  <si>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</si>
  <si>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</si>
  <si>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</si>
  <si>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</si>
  <si>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</si>
  <si>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</si>
  <si>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</si>
  <si>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</si>
  <si>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</si>
  <si>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</si>
  <si>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</si>
  <si>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</si>
  <si>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</si>
  <si>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</si>
  <si>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</si>
  <si>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</si>
  <si>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</si>
  <si>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</si>
  <si>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</si>
  <si>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</si>
  <si>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</si>
  <si>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</si>
  <si>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</si>
  <si>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</si>
  <si>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</si>
  <si>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</si>
  <si>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</si>
  <si>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</si>
  <si>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</si>
  <si>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</si>
  <si>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</si>
  <si>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</si>
  <si>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</si>
  <si>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</si>
  <si>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</si>
  <si>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</si>
  <si>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</si>
  <si>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</si>
  <si>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</si>
  <si>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</si>
  <si>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</si>
  <si>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</si>
  <si>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</si>
  <si>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</si>
  <si>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</si>
  <si>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</si>
  <si>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</si>
  <si>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</si>
  <si>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</si>
  <si>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</si>
  <si>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</si>
  <si>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</si>
  <si>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</si>
  <si>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</si>
  <si>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</si>
  <si>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</si>
  <si>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</si>
  <si>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</si>
  <si>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</si>
  <si>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</si>
  <si>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</si>
  <si>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</si>
  <si>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</si>
  <si>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</si>
  <si>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</si>
  <si>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</si>
  <si>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</si>
  <si>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</si>
  <si>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</si>
  <si>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</si>
  <si>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</si>
  <si>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</si>
  <si>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</si>
  <si>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</si>
  <si>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</si>
  <si>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</si>
  <si>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</si>
  <si>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</si>
  <si>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</si>
  <si>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</si>
  <si>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</si>
  <si>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</si>
  <si>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</si>
  <si>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</si>
  <si>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</si>
  <si>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</si>
  <si>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</si>
  <si>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</si>
  <si>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</si>
  <si>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</si>
  <si>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</si>
  <si>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</si>
  <si>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</si>
  <si>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</si>
  <si>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</si>
  <si>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</si>
  <si>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</si>
  <si>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</si>
  <si>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</si>
  <si>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</si>
  <si>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</si>
  <si>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</si>
  <si>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</si>
  <si>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</si>
  <si>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</si>
  <si>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</si>
  <si>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</si>
  <si>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</si>
  <si>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</si>
  <si>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</si>
  <si>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</si>
  <si>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</si>
  <si>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</si>
  <si>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</si>
  <si>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</si>
  <si>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</si>
  <si>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</si>
  <si>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</si>
  <si>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</si>
  <si>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</si>
  <si>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</si>
  <si>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</si>
  <si>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</si>
  <si>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</si>
  <si>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</si>
  <si>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</si>
  <si>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</si>
  <si>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</si>
  <si>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</si>
  <si>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</si>
  <si>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</si>
  <si>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</si>
  <si>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</si>
  <si>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</si>
  <si>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</si>
  <si>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</si>
  <si>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</si>
  <si>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</si>
  <si>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</si>
  <si>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</si>
  <si>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</si>
  <si>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</si>
  <si>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</si>
  <si>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</si>
  <si>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</si>
  <si>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</si>
  <si>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</si>
  <si>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</si>
  <si>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</si>
  <si>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</si>
  <si>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</si>
  <si>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</si>
  <si>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</si>
  <si>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</si>
  <si>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</si>
  <si>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</si>
  <si>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</si>
  <si>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</si>
  <si>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</si>
  <si>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</si>
  <si>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</si>
  <si>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</si>
  <si>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</si>
  <si>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</si>
  <si>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</si>
  <si>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</si>
  <si>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</si>
  <si>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</si>
  <si>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</si>
  <si>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</si>
  <si>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</si>
  <si>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</si>
  <si>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</si>
  <si>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</si>
  <si>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</si>
  <si>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</si>
  <si>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</si>
  <si>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</si>
  <si>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</si>
  <si>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</si>
  <si>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</si>
  <si>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</si>
  <si>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</si>
  <si>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</si>
  <si>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</si>
  <si>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</si>
  <si>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</si>
  <si>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</si>
  <si>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</si>
  <si>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</si>
  <si>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</si>
  <si>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</si>
  <si>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</si>
  <si>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</si>
  <si>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</si>
  <si>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</si>
  <si>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</si>
  <si>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</si>
  <si>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</si>
  <si>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</si>
  <si>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</si>
  <si>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</si>
  <si>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</si>
  <si>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</si>
  <si>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</si>
  <si>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</si>
  <si>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</si>
  <si>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</si>
  <si>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</si>
  <si>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</si>
  <si>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</si>
  <si>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</si>
  <si>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</si>
  <si>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</si>
  <si>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</si>
  <si>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</si>
  <si>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</si>
  <si>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</si>
  <si>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</si>
  <si>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</si>
  <si>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</si>
  <si>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</si>
  <si>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</si>
  <si>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</si>
  <si>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</si>
  <si>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</si>
  <si>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</si>
  <si>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</si>
  <si>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</si>
  <si>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</si>
  <si>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</si>
  <si>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</si>
  <si>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</si>
  <si>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</si>
  <si>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</si>
  <si>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</si>
  <si>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</si>
  <si>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</si>
  <si>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</si>
  <si>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</si>
  <si>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</si>
  <si>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</si>
  <si>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</si>
  <si>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</si>
  <si>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</si>
  <si>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</si>
  <si>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</si>
  <si>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</si>
  <si>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</si>
  <si>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</si>
  <si>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</si>
  <si>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</si>
  <si>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</si>
  <si>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</si>
  <si>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</si>
  <si>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</si>
  <si>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</si>
  <si>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</si>
  <si>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</si>
  <si>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</si>
  <si>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</si>
  <si>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</si>
  <si>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</si>
  <si>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</si>
  <si>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</si>
  <si>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</si>
  <si>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</si>
  <si>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</si>
  <si>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</si>
  <si>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</si>
  <si>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</si>
  <si>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</si>
  <si>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</si>
  <si>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</si>
  <si>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</si>
  <si>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</si>
  <si>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</si>
  <si>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</si>
  <si>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</si>
  <si>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</si>
  <si>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</si>
  <si>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</si>
  <si>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</si>
  <si>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</si>
  <si>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</si>
  <si>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</si>
  <si>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</si>
  <si>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</si>
  <si>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</si>
  <si>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</si>
  <si>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</si>
  <si>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</si>
  <si>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</si>
  <si>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</si>
  <si>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</si>
  <si>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</si>
  <si>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</si>
  <si>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</si>
  <si>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</si>
  <si>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</si>
  <si>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</si>
  <si>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</si>
  <si>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</si>
  <si>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</si>
  <si>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</si>
  <si>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</si>
  <si>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</si>
  <si>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</si>
  <si>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</si>
  <si>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</si>
  <si>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</si>
  <si>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</si>
  <si>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</si>
  <si>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</si>
  <si>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</si>
  <si>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</si>
  <si>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</si>
  <si>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</si>
  <si>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</si>
  <si>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</si>
  <si>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</si>
  <si>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</si>
  <si>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</si>
  <si>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</si>
  <si>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</si>
  <si>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</si>
  <si>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</si>
  <si>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</si>
  <si>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</si>
  <si>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</si>
  <si>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</si>
  <si>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</si>
  <si>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</si>
  <si>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</si>
  <si>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</si>
  <si>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</si>
  <si>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</si>
  <si>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</si>
  <si>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</si>
  <si>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</si>
  <si>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</si>
  <si>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</si>
  <si>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</si>
  <si>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</si>
  <si>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</si>
  <si>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</si>
  <si>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</si>
  <si>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</si>
  <si>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</si>
  <si>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</si>
  <si>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</si>
  <si>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</si>
  <si>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</si>
  <si>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</si>
  <si>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</si>
  <si>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</si>
  <si>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</si>
  <si>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</si>
  <si>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</si>
  <si>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</si>
  <si>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</si>
  <si>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</si>
  <si>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</si>
  <si>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</si>
  <si>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</si>
  <si>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</si>
  <si>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</si>
  <si>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</si>
  <si>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</si>
  <si>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</si>
  <si>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</si>
  <si>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</si>
  <si>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</si>
  <si>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</si>
  <si>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</si>
  <si>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</si>
  <si>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</si>
  <si>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</si>
  <si>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</si>
  <si>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</si>
  <si>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</si>
  <si>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</si>
  <si>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</si>
  <si>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</si>
  <si>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</si>
  <si>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</si>
  <si>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</si>
  <si>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</si>
  <si>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</si>
  <si>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</si>
  <si>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</si>
  <si>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</si>
  <si>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</si>
  <si>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</si>
  <si>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</si>
  <si>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</si>
  <si>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</si>
  <si>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</si>
  <si>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</si>
  <si>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</si>
  <si>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</si>
  <si>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</si>
  <si>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</si>
  <si>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</si>
  <si>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</si>
  <si>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</si>
  <si>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</si>
  <si>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</si>
  <si>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</si>
  <si>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</si>
  <si>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</si>
  <si>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</si>
  <si>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</si>
  <si>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</si>
  <si>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</si>
  <si>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</si>
  <si>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</si>
  <si>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</si>
  <si>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</si>
  <si>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</si>
  <si>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</si>
  <si>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</si>
  <si>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</si>
  <si>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</si>
  <si>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</si>
  <si>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</si>
  <si>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</si>
  <si>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</si>
  <si>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</si>
  <si>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</si>
  <si>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</si>
  <si>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</si>
  <si>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</si>
  <si>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</si>
  <si>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</si>
  <si>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</si>
  <si>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</si>
  <si>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</si>
  <si>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</si>
  <si>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</si>
  <si>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</si>
  <si>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</si>
  <si>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</si>
  <si>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</si>
  <si>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</si>
  <si>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</si>
  <si>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</si>
  <si>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</si>
  <si>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</si>
  <si>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</si>
  <si>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</si>
  <si>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</si>
  <si>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</si>
  <si>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</si>
  <si>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</si>
  <si>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</si>
  <si>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</si>
  <si>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</si>
  <si>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</si>
  <si>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</si>
  <si>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</si>
  <si>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</si>
  <si>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</si>
  <si>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</si>
  <si>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</si>
  <si>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</si>
  <si>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</si>
  <si>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</si>
  <si>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</si>
  <si>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</si>
  <si>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</si>
  <si>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</si>
  <si>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</si>
  <si>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</si>
  <si>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</si>
  <si>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</si>
  <si>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</si>
  <si>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</si>
  <si>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</si>
  <si>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</si>
  <si>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</si>
  <si>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</si>
  <si>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</si>
  <si>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</si>
  <si>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</si>
  <si>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</si>
  <si>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</si>
  <si>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</si>
  <si>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</si>
  <si>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</si>
  <si>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</si>
  <si>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</si>
  <si>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</si>
  <si>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</si>
  <si>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</si>
  <si>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</si>
  <si>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</si>
  <si>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</si>
  <si>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</si>
  <si>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</si>
  <si>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</si>
  <si>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</si>
  <si>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</si>
  <si>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</si>
  <si>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</si>
  <si>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</si>
  <si>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</si>
  <si>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</si>
  <si>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</si>
  <si>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</si>
  <si>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</si>
  <si>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</si>
  <si>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</si>
  <si>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</si>
  <si>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</si>
  <si>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</si>
  <si>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</si>
  <si>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</si>
  <si>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</si>
  <si>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</si>
  <si>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</si>
  <si>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</si>
  <si>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</si>
  <si>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</si>
  <si>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</si>
  <si>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</si>
  <si>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</si>
  <si>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</si>
  <si>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</si>
  <si>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</si>
  <si>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</si>
  <si>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</si>
  <si>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</si>
  <si>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</si>
  <si>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</si>
  <si>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</si>
  <si>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</si>
  <si>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</si>
  <si>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</si>
  <si>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</si>
  <si>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</si>
  <si>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</si>
  <si>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</si>
  <si>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</si>
  <si>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</si>
  <si>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</si>
  <si>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</si>
  <si>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</si>
  <si>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</si>
  <si>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</si>
  <si>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</si>
  <si>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</si>
  <si>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</si>
  <si>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</si>
  <si>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</si>
  <si>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</si>
  <si>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</si>
  <si>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</si>
  <si>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</si>
  <si>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</si>
  <si>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</si>
  <si>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</si>
  <si>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</si>
  <si>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</si>
  <si>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</si>
  <si>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</si>
  <si>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</si>
  <si>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</si>
  <si>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</si>
  <si>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</si>
  <si>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</si>
  <si>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</si>
  <si>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</si>
  <si>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</si>
  <si>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</si>
  <si>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</si>
  <si>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</si>
  <si>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</si>
  <si>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</si>
  <si>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</si>
  <si>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</si>
  <si>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</si>
  <si>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</si>
  <si>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</si>
  <si>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</si>
  <si>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</si>
  <si>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</si>
  <si>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</si>
  <si>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</si>
  <si>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</si>
  <si>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</si>
  <si>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</si>
  <si>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</si>
  <si>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</si>
  <si>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</si>
  <si>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</si>
  <si>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</si>
  <si>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</si>
  <si>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</si>
  <si>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</si>
  <si>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</si>
  <si>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</si>
  <si>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</si>
  <si>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</si>
  <si>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</si>
  <si>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</si>
  <si>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</si>
  <si>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</si>
  <si>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</si>
  <si>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</si>
  <si>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</si>
  <si>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</si>
  <si>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</si>
  <si>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</si>
  <si>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</si>
  <si>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</si>
  <si>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</si>
  <si>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</si>
  <si>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</si>
  <si>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</si>
  <si>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</si>
  <si>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</si>
  <si>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</si>
  <si>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</si>
  <si>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</si>
  <si>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</si>
  <si>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</si>
  <si>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</si>
  <si>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</si>
  <si>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</si>
  <si>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</si>
  <si>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</si>
  <si>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</si>
  <si>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</si>
  <si>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</si>
  <si>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</si>
  <si>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</si>
  <si>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</si>
  <si>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</si>
  <si>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</si>
  <si>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</si>
  <si>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</si>
  <si>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</si>
  <si>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</si>
  <si>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</si>
  <si>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</si>
  <si>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</si>
  <si>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</si>
  <si>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</si>
  <si>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</si>
  <si>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</si>
  <si>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</si>
  <si>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</si>
  <si>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</si>
  <si>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</si>
  <si>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</si>
  <si>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</si>
  <si>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</si>
  <si>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</si>
  <si>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</si>
  <si>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</si>
  <si>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</si>
  <si>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</si>
  <si>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</si>
  <si>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</si>
  <si>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</si>
  <si>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</si>
  <si>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</si>
  <si>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</si>
  <si>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</si>
  <si>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</si>
  <si>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</si>
  <si>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</si>
  <si>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</si>
  <si>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</si>
  <si>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</si>
  <si>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</si>
  <si>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</si>
  <si>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</si>
  <si>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</si>
  <si>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</si>
  <si>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</si>
  <si>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</si>
  <si>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</si>
  <si>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</si>
  <si>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</si>
  <si>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</si>
  <si>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</si>
  <si>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</si>
  <si>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</si>
  <si>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</si>
  <si>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</si>
  <si>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</si>
  <si>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</si>
  <si>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</si>
  <si>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</si>
  <si>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</si>
  <si>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</si>
  <si>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</si>
  <si>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</si>
  <si>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</si>
  <si>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</si>
  <si>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</si>
  <si>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</si>
  <si>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</si>
  <si>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</si>
  <si>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</si>
  <si>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</si>
  <si>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</si>
  <si>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</si>
  <si>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</si>
  <si>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</si>
  <si>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</si>
  <si>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</si>
  <si>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</si>
  <si>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</si>
  <si>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</si>
  <si>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</si>
  <si>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</si>
  <si>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</si>
  <si>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</si>
  <si>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</si>
  <si>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</si>
  <si>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</si>
  <si>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</si>
  <si>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</si>
  <si>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</si>
  <si>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</si>
  <si>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</si>
  <si>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</si>
  <si>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</si>
  <si>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</si>
  <si>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</si>
  <si>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</si>
  <si>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</si>
  <si>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</si>
  <si>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</si>
  <si>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</si>
  <si>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</si>
  <si>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</si>
  <si>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</si>
  <si>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</si>
  <si>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</si>
  <si>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</si>
  <si>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</si>
  <si>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</si>
  <si>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</si>
  <si>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</si>
  <si>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</si>
  <si>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</si>
  <si>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</si>
  <si>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</si>
  <si>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</si>
  <si>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</si>
  <si>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</si>
  <si>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</si>
  <si>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</si>
  <si>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</si>
  <si>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</si>
  <si>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</si>
  <si>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</si>
  <si>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</si>
  <si>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</si>
  <si>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</si>
  <si>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</si>
  <si>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</si>
  <si>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</si>
  <si>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</si>
  <si>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</si>
  <si>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</si>
  <si>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</si>
  <si>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</si>
  <si>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</si>
  <si>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</si>
  <si>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</si>
  <si>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</si>
  <si>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</si>
  <si>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</si>
  <si>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</si>
  <si>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</si>
  <si>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</si>
  <si>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</si>
  <si>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</si>
  <si>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</si>
  <si>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</si>
  <si>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</si>
  <si>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</si>
  <si>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</si>
  <si>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</si>
  <si>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</si>
  <si>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</si>
  <si>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</si>
  <si>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</si>
  <si>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</si>
  <si>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</si>
  <si>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</si>
  <si>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</si>
  <si>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</si>
  <si>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</si>
  <si>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</si>
  <si>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</si>
  <si>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</si>
  <si>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</si>
  <si>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</si>
  <si>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</si>
  <si>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</si>
  <si>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</si>
  <si>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</si>
  <si>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</si>
  <si>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</si>
  <si>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</si>
  <si>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</si>
  <si>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</si>
  <si>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</si>
  <si>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</si>
  <si>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</si>
  <si>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</si>
  <si>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</si>
  <si>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</si>
  <si>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</si>
  <si>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</si>
  <si>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</si>
  <si>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</si>
  <si>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</si>
  <si>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</si>
  <si>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</si>
  <si>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</si>
  <si>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</si>
  <si>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</si>
  <si>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</si>
  <si>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</si>
  <si>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</si>
  <si>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</si>
  <si>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</si>
  <si>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</si>
  <si>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</si>
  <si>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</si>
  <si>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</si>
  <si>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</si>
  <si>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</si>
  <si>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</si>
  <si>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</si>
  <si>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</si>
  <si>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</si>
  <si>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</si>
  <si>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</si>
  <si>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</si>
  <si>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</si>
  <si>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</si>
  <si>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</si>
  <si>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</si>
  <si>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</si>
  <si>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</si>
  <si>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</si>
  <si>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</si>
  <si>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</si>
  <si>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</si>
  <si>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</si>
  <si>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</si>
  <si>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</si>
  <si>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</si>
  <si>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</si>
  <si>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</si>
  <si>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</si>
  <si>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</si>
  <si>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</si>
  <si>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</si>
  <si>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</si>
  <si>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</si>
  <si>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</si>
  <si>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</si>
  <si>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</si>
  <si>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</si>
  <si>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</si>
  <si>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</si>
  <si>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</si>
  <si>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</si>
  <si>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</si>
  <si>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</si>
  <si>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</si>
  <si>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</si>
  <si>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</si>
  <si>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</si>
  <si>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</si>
  <si>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</si>
  <si>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</si>
  <si>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</si>
  <si>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</si>
  <si>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</si>
  <si>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</si>
  <si>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</si>
  <si>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</si>
  <si>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</si>
  <si>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</si>
  <si>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</si>
  <si>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</si>
  <si>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</si>
  <si>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</si>
  <si>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</si>
  <si>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</si>
  <si>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</si>
  <si>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</si>
  <si>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</si>
  <si>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</si>
  <si>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</si>
  <si>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</si>
  <si>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</si>
  <si>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</si>
  <si>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</si>
  <si>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</si>
  <si>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</si>
  <si>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</si>
  <si>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</si>
  <si>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</si>
  <si>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</si>
  <si>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</si>
  <si>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</si>
  <si>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</si>
  <si>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</si>
  <si>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</si>
  <si>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</si>
  <si>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</si>
  <si>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</si>
  <si>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</si>
  <si>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</si>
  <si>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</si>
  <si>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</si>
  <si>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</si>
  <si>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</si>
  <si>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</si>
  <si>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</si>
  <si>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</si>
  <si>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</si>
  <si>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</si>
  <si>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</si>
  <si>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</si>
  <si>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</si>
  <si>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</si>
  <si>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</si>
  <si>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</si>
  <si>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</si>
  <si>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</si>
  <si>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</si>
  <si>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</si>
  <si>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</si>
  <si>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</si>
  <si>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</si>
  <si>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</si>
  <si>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</si>
  <si>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</si>
  <si>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</si>
  <si>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</si>
  <si>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</si>
  <si>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</si>
  <si>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</si>
  <si>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</si>
  <si>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</si>
  <si>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</si>
  <si>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</si>
  <si>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</si>
  <si>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</si>
  <si>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</si>
  <si>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</si>
  <si>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</si>
  <si>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</si>
  <si>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</si>
  <si>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</si>
  <si>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</si>
  <si>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</si>
  <si>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</si>
  <si>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</si>
  <si>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</si>
  <si>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</si>
  <si>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</si>
  <si>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</si>
  <si>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</si>
  <si>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</si>
  <si>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</si>
  <si>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</si>
  <si>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</si>
  <si>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</si>
  <si>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</si>
  <si>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</si>
  <si>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</si>
  <si>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</si>
  <si>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</si>
  <si>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</si>
  <si>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</si>
  <si>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</si>
  <si>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</si>
  <si>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</si>
  <si>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</si>
  <si>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</si>
  <si>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</si>
  <si>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</si>
  <si>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</si>
  <si>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</si>
  <si>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</si>
  <si>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</si>
  <si>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</si>
  <si>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</si>
  <si>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</si>
  <si>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</si>
  <si>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</si>
  <si>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</si>
  <si>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</si>
  <si>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</si>
  <si>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</si>
  <si>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</si>
  <si>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</si>
  <si>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</si>
  <si>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</si>
  <si>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</si>
  <si>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</si>
  <si>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</si>
  <si>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</si>
  <si>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</si>
  <si>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</si>
  <si>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</si>
  <si>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</si>
  <si>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</si>
  <si>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</si>
  <si>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</si>
  <si>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</si>
  <si>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</si>
  <si>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</si>
  <si>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</si>
  <si>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</si>
  <si>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</si>
  <si>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</si>
  <si>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</si>
  <si>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</si>
  <si>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</si>
  <si>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</si>
  <si>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</si>
  <si>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</si>
  <si>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</si>
  <si>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</si>
  <si>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</si>
  <si>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</si>
  <si>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</si>
  <si>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</si>
  <si>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</si>
  <si>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</si>
  <si>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</si>
  <si>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</si>
  <si>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</si>
  <si>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</si>
  <si>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</si>
  <si>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</si>
  <si>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</si>
  <si>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</si>
  <si>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</si>
  <si>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</si>
  <si>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</si>
  <si>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</si>
  <si>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</si>
  <si>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</si>
  <si>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</si>
  <si>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</si>
  <si>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</si>
  <si>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</si>
  <si>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</si>
  <si>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</si>
  <si>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</si>
  <si>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</si>
  <si>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</si>
  <si>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</si>
  <si>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</si>
  <si>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</si>
  <si>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</si>
  <si>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</si>
  <si>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</si>
  <si>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</si>
  <si>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</si>
  <si>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</si>
  <si>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</si>
  <si>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</si>
  <si>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</si>
  <si>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</si>
  <si>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</si>
  <si>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</si>
  <si>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</si>
  <si>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</si>
  <si>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</si>
  <si>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</si>
  <si>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</si>
  <si>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</si>
  <si>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</si>
  <si>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</si>
  <si>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</si>
  <si>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</si>
  <si>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</si>
  <si>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</si>
  <si>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</si>
  <si>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</si>
  <si>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</si>
  <si>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</si>
  <si>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</si>
  <si>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</si>
  <si>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</si>
  <si>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</si>
  <si>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</si>
  <si>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</si>
  <si>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</si>
  <si>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</si>
  <si>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</si>
  <si>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</si>
  <si>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</si>
  <si>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</si>
  <si>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</si>
  <si>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</si>
  <si>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</si>
  <si>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</si>
  <si>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</si>
  <si>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</si>
  <si>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</si>
  <si>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</si>
  <si>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</si>
  <si>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</si>
  <si>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</si>
  <si>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</si>
  <si>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</si>
  <si>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</si>
  <si>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</si>
  <si>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</si>
  <si>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</si>
  <si>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</si>
  <si>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</si>
  <si>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</si>
  <si>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</si>
  <si>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</si>
  <si>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</si>
  <si>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</si>
  <si>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</si>
  <si>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</si>
  <si>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</si>
  <si>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</si>
  <si>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</si>
  <si>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</si>
  <si>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</si>
  <si>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</si>
  <si>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</si>
  <si>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</si>
  <si>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</si>
  <si>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</si>
  <si>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</si>
  <si>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</si>
  <si>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</si>
  <si>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</si>
  <si>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</si>
  <si>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</si>
  <si>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</si>
  <si>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</si>
  <si>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</si>
  <si>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</si>
  <si>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</si>
  <si>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</si>
  <si>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</si>
  <si>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</si>
  <si>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</si>
  <si>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</si>
  <si>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</si>
  <si>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</si>
  <si>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</si>
  <si>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</si>
  <si>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</si>
  <si>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</si>
  <si>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</si>
  <si>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</si>
  <si>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</si>
  <si>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</si>
  <si>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</si>
  <si>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</si>
  <si>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</si>
  <si>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</si>
  <si>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</si>
  <si>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</si>
  <si>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</si>
  <si>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</si>
  <si>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</si>
  <si>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</si>
  <si>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</si>
  <si>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</si>
  <si>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</si>
  <si>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</si>
  <si>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</si>
  <si>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</si>
  <si>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</si>
  <si>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</si>
  <si>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</si>
  <si>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</si>
  <si>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</si>
  <si>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</si>
  <si>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</si>
  <si>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</si>
  <si>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</si>
  <si>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</si>
  <si>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</si>
  <si>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</si>
  <si>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</si>
  <si>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</si>
  <si>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</si>
  <si>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</si>
  <si>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</si>
  <si>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</si>
  <si>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</si>
  <si>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</si>
  <si>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</si>
  <si>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</si>
  <si>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</si>
  <si>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</si>
  <si>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</si>
  <si>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</si>
  <si>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</si>
  <si>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</si>
  <si>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</si>
  <si>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</si>
  <si>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</si>
  <si>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</si>
  <si>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</si>
  <si>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</si>
  <si>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</si>
  <si>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</si>
  <si>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</si>
  <si>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</si>
  <si>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</si>
  <si>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</si>
  <si>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</si>
  <si>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</si>
  <si>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</si>
  <si>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</si>
  <si>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</si>
  <si>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</si>
  <si>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</si>
  <si>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</si>
  <si>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</si>
  <si>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</si>
  <si>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</si>
  <si>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</si>
  <si>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</si>
  <si>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</si>
  <si>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</si>
  <si>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</si>
  <si>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</si>
  <si>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</si>
  <si>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</si>
  <si>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</si>
  <si>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</si>
  <si>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</si>
  <si>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</si>
  <si>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</si>
  <si>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</si>
  <si>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</si>
  <si>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</si>
  <si>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</si>
  <si>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</si>
  <si>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</si>
  <si>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</si>
  <si>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</si>
  <si>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</si>
  <si>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</si>
  <si>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</si>
  <si>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</si>
  <si>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</si>
  <si>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</si>
  <si>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</si>
  <si>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</si>
  <si>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</si>
  <si>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</si>
  <si>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</si>
  <si>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</si>
  <si>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</si>
  <si>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</si>
  <si>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</si>
  <si>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</si>
  <si>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</si>
  <si>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</si>
  <si>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</si>
  <si>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</si>
  <si>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</si>
  <si>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</si>
  <si>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</si>
  <si>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</si>
  <si>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</si>
  <si>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</si>
  <si>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</si>
  <si>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</si>
  <si>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</si>
  <si>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</si>
  <si>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</si>
  <si>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</si>
  <si>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</si>
  <si>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</si>
  <si>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</si>
  <si>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</si>
  <si>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</si>
  <si>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</si>
  <si>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</si>
  <si>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</si>
  <si>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</si>
  <si>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</si>
  <si>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</si>
  <si>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</si>
  <si>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</si>
  <si>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</si>
  <si>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</si>
  <si>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</si>
  <si>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</si>
  <si>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</si>
  <si>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</si>
  <si>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</si>
  <si>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</si>
  <si>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</si>
  <si>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</si>
  <si>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</si>
  <si>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</si>
  <si>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</si>
  <si>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</si>
  <si>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</si>
  <si>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</si>
  <si>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</si>
  <si>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</si>
  <si>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</si>
  <si>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</si>
  <si>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</si>
  <si>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</si>
  <si>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</si>
  <si>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</si>
  <si>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</si>
  <si>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</si>
  <si>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</si>
  <si>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</si>
  <si>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</si>
  <si>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</si>
  <si>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</si>
  <si>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</si>
  <si>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</si>
  <si>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</si>
  <si>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</si>
  <si>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</si>
  <si>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</si>
  <si>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</si>
  <si>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</si>
  <si>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</si>
  <si>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</si>
  <si>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</si>
  <si>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</si>
  <si>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</si>
  <si>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</si>
  <si>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</si>
  <si>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</si>
  <si>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</si>
  <si>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</si>
  <si>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</si>
  <si>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</si>
  <si>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</si>
  <si>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</si>
  <si>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</si>
  <si>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</si>
  <si>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</si>
  <si>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</si>
  <si>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</si>
  <si>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</si>
  <si>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</si>
  <si>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</si>
  <si>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</si>
  <si>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</si>
  <si>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</si>
  <si>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</si>
  <si>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</si>
  <si>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</si>
  <si>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</si>
  <si>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</si>
  <si>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</si>
  <si>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</si>
  <si>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</si>
  <si>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</si>
  <si>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</si>
  <si>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</si>
  <si>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</si>
  <si>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</si>
  <si>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</si>
  <si>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</si>
  <si>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</si>
  <si>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</si>
  <si>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</si>
  <si>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</si>
  <si>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</si>
  <si>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</si>
  <si>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</si>
  <si>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</si>
  <si>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</si>
  <si>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</si>
  <si>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</si>
  <si>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</si>
  <si>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</si>
  <si>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</si>
  <si>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</si>
  <si>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</si>
  <si>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</si>
  <si>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</si>
  <si>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</si>
  <si>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</si>
  <si>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</si>
  <si>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</si>
  <si>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</si>
  <si>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</si>
  <si>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</si>
  <si>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</si>
  <si>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</si>
  <si>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</si>
  <si>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</si>
  <si>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</si>
  <si>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</si>
  <si>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</si>
  <si>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</si>
  <si>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</si>
  <si>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</si>
  <si>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</si>
  <si>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</si>
  <si>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</si>
  <si>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</si>
  <si>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</si>
  <si>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</si>
  <si>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</si>
  <si>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</si>
  <si>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</si>
  <si>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</si>
  <si>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</si>
  <si>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</si>
  <si>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</si>
  <si>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</si>
  <si>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</si>
  <si>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</si>
  <si>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</si>
  <si>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</si>
  <si>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</si>
  <si>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</si>
  <si>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</si>
  <si>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</si>
  <si>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</si>
  <si>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</si>
  <si>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</si>
  <si>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</si>
  <si>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</si>
  <si>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</si>
  <si>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</si>
  <si>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</si>
  <si>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</si>
  <si>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</si>
  <si>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</si>
  <si>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</si>
  <si>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</si>
  <si>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</si>
  <si>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</si>
  <si>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</si>
  <si>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</si>
  <si>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</si>
  <si>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</si>
  <si>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</si>
  <si>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</si>
  <si>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</si>
  <si>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</si>
  <si>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</si>
  <si>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</si>
  <si>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</si>
  <si>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</si>
  <si>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</si>
  <si>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</si>
  <si>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</si>
  <si>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</si>
  <si>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</si>
  <si>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</si>
  <si>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</si>
  <si>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</si>
  <si>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</si>
  <si>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</si>
  <si>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</si>
  <si>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</si>
  <si>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</si>
  <si>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</si>
  <si>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</si>
  <si>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</si>
  <si>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</si>
  <si>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</si>
  <si>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</si>
  <si>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</si>
  <si>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</si>
  <si>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</si>
  <si>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</si>
  <si>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</si>
  <si>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</si>
  <si>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</si>
  <si>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</si>
  <si>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</si>
  <si>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</si>
  <si>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</si>
  <si>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</si>
  <si>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</si>
  <si>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</si>
  <si>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</si>
  <si>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</si>
  <si>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</si>
  <si>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</si>
  <si>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</si>
  <si>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</si>
  <si>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</si>
  <si>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</si>
  <si>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</si>
  <si>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</si>
  <si>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</si>
  <si>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</si>
  <si>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</si>
  <si>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</si>
  <si>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</si>
  <si>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</si>
  <si>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</si>
  <si>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</si>
  <si>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</si>
  <si>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</si>
  <si>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</si>
  <si>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</si>
  <si>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</si>
  <si>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</si>
  <si>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</si>
  <si>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</si>
  <si>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</si>
  <si>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</si>
  <si>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</si>
  <si>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</si>
  <si>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</si>
  <si>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</si>
  <si>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</si>
  <si>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</si>
  <si>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</si>
  <si>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</si>
  <si>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</si>
  <si>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</si>
  <si>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</si>
  <si>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</si>
  <si>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</si>
  <si>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</si>
  <si>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</si>
  <si>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</si>
  <si>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</si>
  <si>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</si>
  <si>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</si>
  <si>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</si>
  <si>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</si>
  <si>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</si>
  <si>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</si>
  <si>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</si>
  <si>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</si>
  <si>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</si>
  <si>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</si>
  <si>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</si>
  <si>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</si>
  <si>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</si>
  <si>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</si>
  <si>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</si>
  <si>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</si>
  <si>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</si>
  <si>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</si>
  <si>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</si>
  <si>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</si>
  <si>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</si>
  <si>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</si>
  <si>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</si>
  <si>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</si>
  <si>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</si>
  <si>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</si>
  <si>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</si>
  <si>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</si>
  <si>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</si>
  <si>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</si>
  <si>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</si>
  <si>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</si>
  <si>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</si>
  <si>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</si>
  <si>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</si>
  <si>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</si>
  <si>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</si>
  <si>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</si>
  <si>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</si>
  <si>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</si>
  <si>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</si>
  <si>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</si>
  <si>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</si>
  <si>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</si>
  <si>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</si>
  <si>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</si>
  <si>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</si>
  <si>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</si>
  <si>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</si>
  <si>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</si>
  <si>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</si>
  <si>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</si>
  <si>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</si>
  <si>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</si>
  <si>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</si>
  <si>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</si>
  <si>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</si>
  <si>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</si>
  <si>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</si>
  <si>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</si>
  <si>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</si>
  <si>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</si>
  <si>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</si>
  <si>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</si>
  <si>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</si>
  <si>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</si>
  <si>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</si>
  <si>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</si>
  <si>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</si>
  <si>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</si>
  <si>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</si>
  <si>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</si>
  <si>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</si>
  <si>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</si>
  <si>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</si>
  <si>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</si>
  <si>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</si>
  <si>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</si>
  <si>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</si>
  <si>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</si>
  <si>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</si>
  <si>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</si>
  <si>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</si>
  <si>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</si>
  <si>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</si>
  <si>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</si>
  <si>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</si>
  <si>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</si>
  <si>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</si>
  <si>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</si>
  <si>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</si>
  <si>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</si>
  <si>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</si>
  <si>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</si>
  <si>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</si>
  <si>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</si>
  <si>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</si>
  <si>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</si>
  <si>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</si>
  <si>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</si>
  <si>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</si>
  <si>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</si>
  <si>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</si>
  <si>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</si>
  <si>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</si>
  <si>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</si>
  <si>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</si>
  <si>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</si>
  <si>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</si>
  <si>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</si>
  <si>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</si>
  <si>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</si>
  <si>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</si>
  <si>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</si>
  <si>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</si>
  <si>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</si>
  <si>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</si>
  <si>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</si>
  <si>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</si>
  <si>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</si>
  <si>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</si>
  <si>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</si>
  <si>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</si>
  <si>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</si>
  <si>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</si>
  <si>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</si>
  <si>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</si>
  <si>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</si>
  <si>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</si>
  <si>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</si>
  <si>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</si>
  <si>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</si>
  <si>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</si>
  <si>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</si>
  <si>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</si>
  <si>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</si>
  <si>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</si>
  <si>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</si>
  <si>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</si>
  <si>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</si>
  <si>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</si>
  <si>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</si>
  <si>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</si>
  <si>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</si>
  <si>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</si>
  <si>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</si>
  <si>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</si>
  <si>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</si>
  <si>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</si>
  <si>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</si>
  <si>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</si>
  <si>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</si>
  <si>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</si>
  <si>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</si>
  <si>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</si>
  <si>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</si>
  <si>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</si>
  <si>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</si>
  <si>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</si>
  <si>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</si>
  <si>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</si>
  <si>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</si>
  <si>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</si>
  <si>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</si>
  <si>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</si>
  <si>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</si>
  <si>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</si>
  <si>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</si>
  <si>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</si>
  <si>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</si>
  <si>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</si>
  <si>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</si>
  <si>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</si>
  <si>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</si>
  <si>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</si>
  <si>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</si>
  <si>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</si>
  <si>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</si>
  <si>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</si>
  <si>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</si>
  <si>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</si>
  <si>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</si>
  <si>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</si>
  <si>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</si>
  <si>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</si>
  <si>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</si>
  <si>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</si>
  <si>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</si>
  <si>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</si>
  <si>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</si>
  <si>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</si>
  <si>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</si>
  <si>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</si>
  <si>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</si>
  <si>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</si>
  <si>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</si>
  <si>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</si>
  <si>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</si>
  <si>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</si>
  <si>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</si>
  <si>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</si>
  <si>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</si>
  <si>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</si>
  <si>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</si>
  <si>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</si>
  <si>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</si>
  <si>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</si>
  <si>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</si>
  <si>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</si>
  <si>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</si>
  <si>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</si>
  <si>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</si>
  <si>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</si>
  <si>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</si>
  <si>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</si>
  <si>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</si>
  <si>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</si>
  <si>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</si>
  <si>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</si>
  <si>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</si>
  <si>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</si>
  <si>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</si>
  <si>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</si>
  <si>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</si>
  <si>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</si>
  <si>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</si>
  <si>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</si>
  <si>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</si>
  <si>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</si>
  <si>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</si>
  <si>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</si>
  <si>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</si>
  <si>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</si>
  <si>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</si>
  <si>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</si>
  <si>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</si>
  <si>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</si>
  <si>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</si>
  <si>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</si>
  <si>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</si>
  <si>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</si>
  <si>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</si>
  <si>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</si>
  <si>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</si>
  <si>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</si>
  <si>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</si>
  <si>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</si>
  <si>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</si>
  <si>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</si>
  <si>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</si>
  <si>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</si>
  <si>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</si>
  <si>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</si>
  <si>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</si>
  <si>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</si>
  <si>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</si>
  <si>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</si>
  <si>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</si>
  <si>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</si>
  <si>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</si>
  <si>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</si>
  <si>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</si>
  <si>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</si>
  <si>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</si>
  <si>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</si>
  <si>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</si>
  <si>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</si>
  <si>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</si>
  <si>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</si>
  <si>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</si>
  <si>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</si>
  <si>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</si>
  <si>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</si>
  <si>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</si>
  <si>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</si>
  <si>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</si>
  <si>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</si>
  <si>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</si>
  <si>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</si>
  <si>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</si>
  <si>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</si>
  <si>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</si>
  <si>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</si>
  <si>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</si>
  <si>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</si>
  <si>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</si>
  <si>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</si>
  <si>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</si>
  <si>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</si>
  <si>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</si>
  <si>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</si>
  <si>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</si>
  <si>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</si>
  <si>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</si>
  <si>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</si>
  <si>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</si>
  <si>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</si>
  <si>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</si>
  <si>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</si>
  <si>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</si>
  <si>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</si>
  <si>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</si>
  <si>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</si>
  <si>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</si>
  <si>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</si>
  <si>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</si>
  <si>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</si>
  <si>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</si>
  <si>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</si>
  <si>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</si>
  <si>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</si>
  <si>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</si>
  <si>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</si>
  <si>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</si>
  <si>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</si>
  <si>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</si>
  <si>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</si>
  <si>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</si>
  <si>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</si>
  <si>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</si>
  <si>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</si>
  <si>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</si>
  <si>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</si>
  <si>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</si>
  <si>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</si>
  <si>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</si>
  <si>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</si>
  <si>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</si>
  <si>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</si>
  <si>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</si>
  <si>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</si>
  <si>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</si>
  <si>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</si>
  <si>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</si>
  <si>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</si>
  <si>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</si>
  <si>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</si>
  <si>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</si>
  <si>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</si>
  <si>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</si>
  <si>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</si>
  <si>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</si>
  <si>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</si>
  <si>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</si>
  <si>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</si>
  <si>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</si>
  <si>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</si>
  <si>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</si>
  <si>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</si>
  <si>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</si>
  <si>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</si>
  <si>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</si>
  <si>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</si>
  <si>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</si>
  <si>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</si>
  <si>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</si>
  <si>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</si>
  <si>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</si>
  <si>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</si>
  <si>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</si>
  <si>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</si>
  <si>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</si>
  <si>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</si>
  <si>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</si>
  <si>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</si>
  <si>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</si>
  <si>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</si>
  <si>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</si>
  <si>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</si>
  <si>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</si>
  <si>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</si>
  <si>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</si>
  <si>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</si>
  <si>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</si>
  <si>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</si>
  <si>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</si>
  <si>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</si>
  <si>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</si>
  <si>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</si>
  <si>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</si>
  <si>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</si>
  <si>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</si>
  <si>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</si>
  <si>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</si>
  <si>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</si>
  <si>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</si>
  <si>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</si>
  <si>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</si>
  <si>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</si>
  <si>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</si>
  <si>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</si>
  <si>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</si>
  <si>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</si>
  <si>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</si>
  <si>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</si>
  <si>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</si>
  <si>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</si>
  <si>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</si>
  <si>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</si>
  <si>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</si>
  <si>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</si>
  <si>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</si>
  <si>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</si>
  <si>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</si>
  <si>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</si>
  <si>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</si>
  <si>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</si>
  <si>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</si>
  <si>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</si>
  <si>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</si>
  <si>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</si>
  <si>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</si>
  <si>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</si>
  <si>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</si>
  <si>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</si>
  <si>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</si>
  <si>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</si>
  <si>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</si>
  <si>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</si>
  <si>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</si>
  <si>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</si>
  <si>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</si>
  <si>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</si>
  <si>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</si>
  <si>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</si>
  <si>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</si>
  <si>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</si>
  <si>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</si>
  <si>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</si>
  <si>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</si>
  <si>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</si>
  <si>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</si>
  <si>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</si>
  <si>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</si>
  <si>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</si>
  <si>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</si>
  <si>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</si>
  <si>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</si>
  <si>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</si>
  <si>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</si>
  <si>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</si>
  <si>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</si>
  <si>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</si>
  <si>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</si>
  <si>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</si>
  <si>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</si>
  <si>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</si>
  <si>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</si>
  <si>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</si>
  <si>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</si>
  <si>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</si>
  <si>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</si>
  <si>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</si>
  <si>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</si>
  <si>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</si>
  <si>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</si>
  <si>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</si>
  <si>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</si>
  <si>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</si>
  <si>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</si>
  <si>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</si>
  <si>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</si>
  <si>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</si>
  <si>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</si>
  <si>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</si>
  <si>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</si>
  <si>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</si>
  <si>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</si>
  <si>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</si>
  <si>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</si>
  <si>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</si>
  <si>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</si>
  <si>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</si>
  <si>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</si>
  <si>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</si>
  <si>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</si>
  <si>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</si>
  <si>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</si>
  <si>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</si>
  <si>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</si>
  <si>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</si>
  <si>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</si>
  <si>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</si>
  <si>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</si>
  <si>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</si>
  <si>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</si>
  <si>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</si>
  <si>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</si>
  <si>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</si>
  <si>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</si>
  <si>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</si>
  <si>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</si>
  <si>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</si>
  <si>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</si>
  <si>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</si>
  <si>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</si>
  <si>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</si>
  <si>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</si>
  <si>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</si>
  <si>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</si>
  <si>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</si>
  <si>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</si>
  <si>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</si>
  <si>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</si>
  <si>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</si>
  <si>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</si>
  <si>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</si>
  <si>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</si>
  <si>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</si>
  <si>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</si>
  <si>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</si>
  <si>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</si>
  <si>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</si>
  <si>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</si>
  <si>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</si>
  <si>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</si>
  <si>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</si>
  <si>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</si>
  <si>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</si>
  <si>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</si>
  <si>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</si>
  <si>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</si>
  <si>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</si>
  <si>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</si>
  <si>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</si>
  <si>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</si>
  <si>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</si>
  <si>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</si>
  <si>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</si>
  <si>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</si>
  <si>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</si>
  <si>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</si>
  <si>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</si>
  <si>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</si>
  <si>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</si>
  <si>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</si>
  <si>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</si>
  <si>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</si>
  <si>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</si>
  <si>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</si>
  <si>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</si>
  <si>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</si>
  <si>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</si>
  <si>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</si>
  <si>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</si>
  <si>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</si>
  <si>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</si>
  <si>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</si>
  <si>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</si>
  <si>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</si>
  <si>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</si>
  <si>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</si>
  <si>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</si>
  <si>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</si>
  <si>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</si>
  <si>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</si>
  <si>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</si>
  <si>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</si>
  <si>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</si>
  <si>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</si>
  <si>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</si>
  <si>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</si>
  <si>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</si>
  <si>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</si>
  <si>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</si>
  <si>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</si>
  <si>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</si>
  <si>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</si>
  <si>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</si>
  <si>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</si>
  <si>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</si>
  <si>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</si>
  <si>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</si>
  <si>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</si>
  <si>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</si>
  <si>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</si>
  <si>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</si>
  <si>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</si>
  <si>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</si>
  <si>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</si>
  <si>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</si>
  <si>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</si>
  <si>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</si>
  <si>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</si>
  <si>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</si>
  <si>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</si>
  <si>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</si>
  <si>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</si>
  <si>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</si>
  <si>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</si>
  <si>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</si>
  <si>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</si>
  <si>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</si>
  <si>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</si>
  <si>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</si>
  <si>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</si>
  <si>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</si>
  <si>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</si>
  <si>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</si>
  <si>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</si>
  <si>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</si>
  <si>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</si>
  <si>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</si>
  <si>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</si>
  <si>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</si>
  <si>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</si>
  <si>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</si>
  <si>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</si>
  <si>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</si>
  <si>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</si>
  <si>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</si>
  <si>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</si>
  <si>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</si>
  <si>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</si>
  <si>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</si>
  <si>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</si>
  <si>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</si>
  <si>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</si>
  <si>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</si>
  <si>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</si>
  <si>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</si>
  <si>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</si>
  <si>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</si>
  <si>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</si>
  <si>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</si>
  <si>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</si>
  <si>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</si>
  <si>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</si>
  <si>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</si>
  <si>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</si>
  <si>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</si>
  <si>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</si>
  <si>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</si>
  <si>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</si>
  <si>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</si>
  <si>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</si>
  <si>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</si>
  <si>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</si>
  <si>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</si>
  <si>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</si>
  <si>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</si>
  <si>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</si>
  <si>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</si>
  <si>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</si>
  <si>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</si>
  <si>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</si>
  <si>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</si>
  <si>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</si>
  <si>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</si>
  <si>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</si>
  <si>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</si>
  <si>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</si>
  <si>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</si>
  <si>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</si>
  <si>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</si>
  <si>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</si>
  <si>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</si>
  <si>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</si>
  <si>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</si>
  <si>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</si>
  <si>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</si>
  <si>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</si>
  <si>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</si>
  <si>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</si>
  <si>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</si>
  <si>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</si>
  <si>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</si>
  <si>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</si>
  <si>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</si>
  <si>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</si>
  <si>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</si>
  <si>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</si>
  <si>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</si>
  <si>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</si>
  <si>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</si>
  <si>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</si>
  <si>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</si>
  <si>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</si>
  <si>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</si>
  <si>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</si>
  <si>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</si>
  <si>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</si>
  <si>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</si>
  <si>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</si>
  <si>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</si>
  <si>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</si>
  <si>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</si>
  <si>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</si>
  <si>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</si>
  <si>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</si>
  <si>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</si>
  <si>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</si>
  <si>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</si>
  <si>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</si>
  <si>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</si>
  <si>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</si>
  <si>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</si>
  <si>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</si>
  <si>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</si>
  <si>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</si>
  <si>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</si>
  <si>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</si>
  <si>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</si>
  <si>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</si>
  <si>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</si>
  <si>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</si>
  <si>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</si>
  <si>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</si>
  <si>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</si>
  <si>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</si>
  <si>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</si>
  <si>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</si>
  <si>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</si>
  <si>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</si>
  <si>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</si>
  <si>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</si>
  <si>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</si>
  <si>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</si>
  <si>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</si>
  <si>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</si>
  <si>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</si>
  <si>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</si>
  <si>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</si>
  <si>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</si>
  <si>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</si>
  <si>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</si>
  <si>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</si>
  <si>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</si>
  <si>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</si>
  <si>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</si>
  <si>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</si>
  <si>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</si>
  <si>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</si>
  <si>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</si>
  <si>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</si>
  <si>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</si>
  <si>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</si>
  <si>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</si>
  <si>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</si>
  <si>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</si>
  <si>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</si>
  <si>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</si>
  <si>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</si>
  <si>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</si>
  <si>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</si>
  <si>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</si>
  <si>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</si>
  <si>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</si>
  <si>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</si>
  <si>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</si>
  <si>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</si>
  <si>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</si>
  <si>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</si>
  <si>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</si>
  <si>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</si>
  <si>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</si>
  <si>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</si>
  <si>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</si>
  <si>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</si>
  <si>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</si>
  <si>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</si>
  <si>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</si>
  <si>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</si>
  <si>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</si>
  <si>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</si>
  <si>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</si>
  <si>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</si>
  <si>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</si>
  <si>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</si>
  <si>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</si>
  <si>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</si>
  <si>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</si>
  <si>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</si>
  <si>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</si>
  <si>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</si>
  <si>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</si>
  <si>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</si>
  <si>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</si>
  <si>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</si>
  <si>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</si>
  <si>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</si>
  <si>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</si>
  <si>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</si>
  <si>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</si>
  <si>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</si>
  <si>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</si>
  <si>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</si>
  <si>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</si>
  <si>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</si>
  <si>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</si>
  <si>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</si>
  <si>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</si>
  <si>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</si>
  <si>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</si>
  <si>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</si>
  <si>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</si>
  <si>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</si>
  <si>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</si>
  <si>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</si>
  <si>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</si>
  <si>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</si>
  <si>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</si>
  <si>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</si>
  <si>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</si>
  <si>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</si>
  <si>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</si>
  <si>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</si>
  <si>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</si>
  <si>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</si>
  <si>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</si>
  <si>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</si>
  <si>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</si>
  <si>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</si>
  <si>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</si>
  <si>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</si>
  <si>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</si>
  <si>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</si>
  <si>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</si>
  <si>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</si>
  <si>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</si>
  <si>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</si>
  <si>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</si>
  <si>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</si>
  <si>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</si>
  <si>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</si>
  <si>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</si>
  <si>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</si>
  <si>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</si>
  <si>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</si>
  <si>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</si>
  <si>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</si>
  <si>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</si>
  <si>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</si>
  <si>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</si>
  <si>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</si>
  <si>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</si>
  <si>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</si>
  <si>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</si>
  <si>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</si>
  <si>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</si>
  <si>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</si>
  <si>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</si>
  <si>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</si>
  <si>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</si>
  <si>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</si>
  <si>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</si>
  <si>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</si>
  <si>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</si>
  <si>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</si>
  <si>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</si>
  <si>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</si>
  <si>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</si>
  <si>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</si>
  <si>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</si>
  <si>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</si>
  <si>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</si>
  <si>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</si>
  <si>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</si>
  <si>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</si>
  <si>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</si>
  <si>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</si>
  <si>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</si>
  <si>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</si>
  <si>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</si>
  <si>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</si>
  <si>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</si>
  <si>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</si>
  <si>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</si>
  <si>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</si>
  <si>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</si>
  <si>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</si>
  <si>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</si>
  <si>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</si>
  <si>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</si>
  <si>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</si>
  <si>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</si>
  <si>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</si>
  <si>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</si>
  <si>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</si>
  <si>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</si>
  <si>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</si>
  <si>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</si>
  <si>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</si>
  <si>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</si>
  <si>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</si>
  <si>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</si>
  <si>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</si>
  <si>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</si>
  <si>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</si>
  <si>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</si>
  <si>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</si>
  <si>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</si>
  <si>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</si>
  <si>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</si>
  <si>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</si>
  <si>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</si>
  <si>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</si>
  <si>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</si>
  <si>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</si>
  <si>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</si>
  <si>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</si>
  <si>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</si>
  <si>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</si>
  <si>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</si>
  <si>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</si>
  <si>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</si>
  <si>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</si>
  <si>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</si>
  <si>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</si>
  <si>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</si>
  <si>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</si>
  <si>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</si>
  <si>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</si>
  <si>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</si>
  <si>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</si>
  <si>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</si>
  <si>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</si>
  <si>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</si>
  <si>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</si>
  <si>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</si>
  <si>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</si>
  <si>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</si>
  <si>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</si>
  <si>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</si>
  <si>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</si>
  <si>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</si>
  <si>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</si>
  <si>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</si>
  <si>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</si>
  <si>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</si>
  <si>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</si>
  <si>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</si>
  <si>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</si>
  <si>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</si>
  <si>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</si>
  <si>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</si>
  <si>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</si>
  <si>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</si>
  <si>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</si>
  <si>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</si>
  <si>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</si>
  <si>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</si>
  <si>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</si>
  <si>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</si>
  <si>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</si>
  <si>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</si>
  <si>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</si>
  <si>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</si>
  <si>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</si>
  <si>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</si>
  <si>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</si>
  <si>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</si>
  <si>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</si>
  <si>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</si>
  <si>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</si>
  <si>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</si>
  <si>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</si>
  <si>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</si>
  <si>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</si>
  <si>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</si>
  <si>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</si>
  <si>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</si>
  <si>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</si>
  <si>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</si>
  <si>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</si>
  <si>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</si>
  <si>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</si>
  <si>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</si>
  <si>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</si>
  <si>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</si>
  <si>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</si>
  <si>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</si>
  <si>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</si>
  <si>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</si>
  <si>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</si>
  <si>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</si>
  <si>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</si>
  <si>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</si>
  <si>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</si>
  <si>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</si>
  <si>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</si>
  <si>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</si>
  <si>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</si>
  <si>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</si>
  <si>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</si>
  <si>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</si>
  <si>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</si>
  <si>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</si>
  <si>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</si>
  <si>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</si>
  <si>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</si>
  <si>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</si>
  <si>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</si>
  <si>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</si>
  <si>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</si>
  <si>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</si>
  <si>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</si>
  <si>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</si>
  <si>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</si>
  <si>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</si>
  <si>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</si>
  <si>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</si>
  <si>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</si>
  <si>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</si>
  <si>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</si>
  <si>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</si>
  <si>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</si>
  <si>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</si>
  <si>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</si>
  <si>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</si>
  <si>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</si>
  <si>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</si>
  <si>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</si>
  <si>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</si>
  <si>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</si>
  <si>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</si>
  <si>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</si>
  <si>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</si>
  <si>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</si>
  <si>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</si>
  <si>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</si>
  <si>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</si>
  <si>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</si>
  <si>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</si>
  <si>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</si>
  <si>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</si>
  <si>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</si>
  <si>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</si>
  <si>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</si>
  <si>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</si>
  <si>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</si>
  <si>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</si>
  <si>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</si>
  <si>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</si>
  <si>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</si>
  <si>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</si>
  <si>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</si>
  <si>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</si>
  <si>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</si>
  <si>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</si>
  <si>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</si>
  <si>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</si>
  <si>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</si>
  <si>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</si>
  <si>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</si>
  <si>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</si>
  <si>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</si>
  <si>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</si>
  <si>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</si>
  <si>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</si>
  <si>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</si>
  <si>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</si>
  <si>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</si>
  <si>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</si>
  <si>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</si>
  <si>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</si>
  <si>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</si>
  <si>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</si>
  <si>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</si>
  <si>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</si>
  <si>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</si>
  <si>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</si>
  <si>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</si>
  <si>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</si>
  <si>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</si>
  <si>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</si>
  <si>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</si>
  <si>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</si>
  <si>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</si>
  <si>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</si>
  <si>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</si>
  <si>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</si>
  <si>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</si>
  <si>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</si>
  <si>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</si>
  <si>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</si>
  <si>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</si>
  <si>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</si>
  <si>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</si>
  <si>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</si>
  <si>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</si>
  <si>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</si>
  <si>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</si>
  <si>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</si>
  <si>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</si>
  <si>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</si>
  <si>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</si>
  <si>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</si>
  <si>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</si>
  <si>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</si>
  <si>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</si>
  <si>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</si>
  <si>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</si>
  <si>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</si>
  <si>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</si>
  <si>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</si>
  <si>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</si>
  <si>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</si>
  <si>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</si>
  <si>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</si>
  <si>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</si>
  <si>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</si>
  <si>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</si>
  <si>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</si>
  <si>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</si>
  <si>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</si>
  <si>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</si>
  <si>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</si>
  <si>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</si>
  <si>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</si>
  <si>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</si>
  <si>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</si>
  <si>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</si>
  <si>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</si>
  <si>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</si>
  <si>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</si>
  <si>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</si>
  <si>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</si>
  <si>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</si>
  <si>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</si>
  <si>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</si>
  <si>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</si>
  <si>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</si>
  <si>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</si>
  <si>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</si>
  <si>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</si>
  <si>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</si>
  <si>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</si>
  <si>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</si>
  <si>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</si>
  <si>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</si>
  <si>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</si>
  <si>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</si>
  <si>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</si>
  <si>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</si>
  <si>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</si>
  <si>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</si>
  <si>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</si>
  <si>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</si>
  <si>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</si>
  <si>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</si>
  <si>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</si>
  <si>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</si>
  <si>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</si>
  <si>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</si>
  <si>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</si>
  <si>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</si>
  <si>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</si>
  <si>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</si>
  <si>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</si>
  <si>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</si>
  <si>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</si>
  <si>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</si>
  <si>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</si>
  <si>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</si>
  <si>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</si>
  <si>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</si>
  <si>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</si>
  <si>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</si>
  <si>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</si>
  <si>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</si>
  <si>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</si>
  <si>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</si>
  <si>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</si>
  <si>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</si>
  <si>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</si>
  <si>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</si>
  <si>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</si>
  <si>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</si>
  <si>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</si>
  <si>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</si>
  <si>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</si>
  <si>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</si>
  <si>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</si>
  <si>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</si>
  <si>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</si>
  <si>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</si>
  <si>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</si>
  <si>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</si>
  <si>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</si>
  <si>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</si>
  <si>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</si>
  <si>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</si>
  <si>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</si>
  <si>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</si>
  <si>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</si>
  <si>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</si>
  <si>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</si>
  <si>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</si>
  <si>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</si>
  <si>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</si>
  <si>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</si>
  <si>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</si>
  <si>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</si>
  <si>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</si>
  <si>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</si>
  <si>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</si>
  <si>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</si>
  <si>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</si>
  <si>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</si>
  <si>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</si>
  <si>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</si>
  <si>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</si>
  <si>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</si>
  <si>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</si>
  <si>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</si>
  <si>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</si>
  <si>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</si>
  <si>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</si>
  <si>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</si>
  <si>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</si>
  <si>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</si>
  <si>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</si>
  <si>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</si>
  <si>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</si>
  <si>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</si>
  <si>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</si>
  <si>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</si>
  <si>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</si>
  <si>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</si>
  <si>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</si>
  <si>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</si>
  <si>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</si>
  <si>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</si>
  <si>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</si>
  <si>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</si>
  <si>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</si>
  <si>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</si>
  <si>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</si>
  <si>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</si>
  <si>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</si>
  <si>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</si>
  <si>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</si>
  <si>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</si>
  <si>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</si>
  <si>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</si>
  <si>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</si>
  <si>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</si>
  <si>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</si>
  <si>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</si>
  <si>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</si>
  <si>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</si>
  <si>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</si>
  <si>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</si>
  <si>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</si>
  <si>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</si>
  <si>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</si>
  <si>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</si>
  <si>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</si>
  <si>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</si>
  <si>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</si>
  <si>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</si>
  <si>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</si>
  <si>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</si>
  <si>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</si>
  <si>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</si>
  <si>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</si>
  <si>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</si>
  <si>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</si>
  <si>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</si>
  <si>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</si>
  <si>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</si>
  <si>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</si>
  <si>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</si>
  <si>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</si>
  <si>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</si>
  <si>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</si>
  <si>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</si>
  <si>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</si>
  <si>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</si>
  <si>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</si>
  <si>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</si>
  <si>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</si>
  <si>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</si>
  <si>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</si>
  <si>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</si>
  <si>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</si>
  <si>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</si>
  <si>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</si>
  <si>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</si>
  <si>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</si>
  <si>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</si>
  <si>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</si>
  <si>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</si>
  <si>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</si>
  <si>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</si>
  <si>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</si>
  <si>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</si>
  <si>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</si>
  <si>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</si>
  <si>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</si>
  <si>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</si>
  <si>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</si>
  <si>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</si>
  <si>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</si>
  <si>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</si>
  <si>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</si>
  <si>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</si>
  <si>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</si>
  <si>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</si>
  <si>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</si>
  <si>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</si>
  <si>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</si>
  <si>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</si>
  <si>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</si>
  <si>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</si>
  <si>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</si>
  <si>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</si>
  <si>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</si>
  <si>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</si>
  <si>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</si>
  <si>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</si>
  <si>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</si>
  <si>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</si>
  <si>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</si>
  <si>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</si>
  <si>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</si>
  <si>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</si>
  <si>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</si>
  <si>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</si>
  <si>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</si>
  <si>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</si>
  <si>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</si>
  <si>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</si>
  <si>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</si>
  <si>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</si>
  <si>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</si>
  <si>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</si>
  <si>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</si>
  <si>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</si>
  <si>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</si>
  <si>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</si>
  <si>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</si>
  <si>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</si>
  <si>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</si>
  <si>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</si>
  <si>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</si>
  <si>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</si>
  <si>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</si>
  <si>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</si>
  <si>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</si>
  <si>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</si>
  <si>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</si>
  <si>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</si>
  <si>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</si>
  <si>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</si>
  <si>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</si>
  <si>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</si>
  <si>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</si>
  <si>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</si>
  <si>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</si>
  <si>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</si>
  <si>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</si>
  <si>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</si>
  <si>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</si>
  <si>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</si>
  <si>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</si>
  <si>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</si>
  <si>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</si>
  <si>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</si>
  <si>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</si>
  <si>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</si>
  <si>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</si>
  <si>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</si>
  <si>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</si>
  <si>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</si>
  <si>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</si>
  <si>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</si>
  <si>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</si>
  <si>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</si>
  <si>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</si>
  <si>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</si>
  <si>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</si>
  <si>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</si>
  <si>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</si>
  <si>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</si>
  <si>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</si>
  <si>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</si>
  <si>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</si>
  <si>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</si>
  <si>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</si>
  <si>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</si>
  <si>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</si>
  <si>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</si>
  <si>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</si>
  <si>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</si>
  <si>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</si>
  <si>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</si>
  <si>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</si>
  <si>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</si>
  <si>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</si>
  <si>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</si>
  <si>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</si>
  <si>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</si>
  <si>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</si>
  <si>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</si>
  <si>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</si>
  <si>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</si>
  <si>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</si>
  <si>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</si>
  <si>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</si>
  <si>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</si>
  <si>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</si>
  <si>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</si>
  <si>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</si>
  <si>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</si>
  <si>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</si>
  <si>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</si>
  <si>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</si>
  <si>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</si>
  <si>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</si>
  <si>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</si>
  <si>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</si>
  <si>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</si>
  <si>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</si>
  <si>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</si>
  <si>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</si>
  <si>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</si>
  <si>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</si>
  <si>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</si>
  <si>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</si>
  <si>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</si>
  <si>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</si>
  <si>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</si>
  <si>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</si>
  <si>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</si>
  <si>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</si>
  <si>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</si>
  <si>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</si>
  <si>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</si>
  <si>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</si>
  <si>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</si>
  <si>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</si>
  <si>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</si>
  <si>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</si>
  <si>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</si>
  <si>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</si>
  <si>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</si>
  <si>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</si>
  <si>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</si>
  <si>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</si>
  <si>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</si>
  <si>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</si>
  <si>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</si>
  <si>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</si>
  <si>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</si>
  <si>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</si>
  <si>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</si>
  <si>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</si>
  <si>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</si>
  <si>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</si>
  <si>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</si>
  <si>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</si>
  <si>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</si>
  <si>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</si>
  <si>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</si>
  <si>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</si>
  <si>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</si>
  <si>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</si>
  <si>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</si>
  <si>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</si>
  <si>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</si>
  <si>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</si>
  <si>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</si>
  <si>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</si>
  <si>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</si>
  <si>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</si>
  <si>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</si>
  <si>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</si>
  <si>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</si>
  <si>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</si>
  <si>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</si>
  <si>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</si>
  <si>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</si>
  <si>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</si>
  <si>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</si>
  <si>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</si>
  <si>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</si>
  <si>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</si>
  <si>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</si>
  <si>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</si>
  <si>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</si>
  <si>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</si>
  <si>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</si>
  <si>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</si>
  <si>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</si>
  <si>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</si>
  <si>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</si>
  <si>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</si>
  <si>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</si>
  <si>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</si>
  <si>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</si>
  <si>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</si>
  <si>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</si>
  <si>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</si>
  <si>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</si>
  <si>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</si>
  <si>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</si>
  <si>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</si>
  <si>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</si>
  <si>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</si>
  <si>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</si>
  <si>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</si>
  <si>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</si>
  <si>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</si>
  <si>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</si>
  <si>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</si>
  <si>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</si>
  <si>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</si>
  <si>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</si>
  <si>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</si>
  <si>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</si>
  <si>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</si>
  <si>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</si>
  <si>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</si>
  <si>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</si>
  <si>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</si>
  <si>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</si>
  <si>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</si>
  <si>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</si>
  <si>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</si>
  <si>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</si>
  <si>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</si>
  <si>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</si>
  <si>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</si>
  <si>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</si>
  <si>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</si>
  <si>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</si>
  <si>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</si>
  <si>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</si>
  <si>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</si>
  <si>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</si>
  <si>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</si>
  <si>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</si>
  <si>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</si>
  <si>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</si>
  <si>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</si>
  <si>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</si>
  <si>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</si>
  <si>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</si>
  <si>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</si>
  <si>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</si>
  <si>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</si>
  <si>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</si>
  <si>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</si>
  <si>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</si>
  <si>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</si>
  <si>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</si>
  <si>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</si>
  <si>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</si>
  <si>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</si>
  <si>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</si>
  <si>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</si>
  <si>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</si>
  <si>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</si>
  <si>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</si>
  <si>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</si>
  <si>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</si>
  <si>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</si>
  <si>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</si>
  <si>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</si>
  <si>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</si>
  <si>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</si>
  <si>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</si>
  <si>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</si>
  <si>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</si>
  <si>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</si>
  <si>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</si>
  <si>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</si>
  <si>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</si>
  <si>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</si>
  <si>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</si>
  <si>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</si>
  <si>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</si>
  <si>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</si>
  <si>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</si>
  <si>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</si>
  <si>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</si>
  <si>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</si>
  <si>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</si>
  <si>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</si>
  <si>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</si>
  <si>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</si>
  <si>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</si>
  <si>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</si>
  <si>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</si>
  <si>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</si>
  <si>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</si>
  <si>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</si>
  <si>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</si>
  <si>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</si>
  <si>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</si>
  <si>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</si>
  <si>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</si>
  <si>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</si>
  <si>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</si>
  <si>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</si>
  <si>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</si>
  <si>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</si>
  <si>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</si>
  <si>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</si>
  <si>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</si>
  <si>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</si>
  <si>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</si>
  <si>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</si>
  <si>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</si>
  <si>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</si>
  <si>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</si>
  <si>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</si>
  <si>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</si>
  <si>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</si>
  <si>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</si>
  <si>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</si>
  <si>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</si>
  <si>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</si>
  <si>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</si>
  <si>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</si>
  <si>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</si>
  <si>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</si>
  <si>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</si>
  <si>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</si>
  <si>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</si>
  <si>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</si>
  <si>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</si>
  <si>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</si>
  <si>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</si>
  <si>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</si>
  <si>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</si>
  <si>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</si>
  <si>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</si>
  <si>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</si>
  <si>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</si>
  <si>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</si>
  <si>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</si>
  <si>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</si>
  <si>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</si>
  <si>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</si>
  <si>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</si>
  <si>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</si>
  <si>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</si>
  <si>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</si>
  <si>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</si>
  <si>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</si>
  <si>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</si>
  <si>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</si>
  <si>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</si>
  <si>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</si>
  <si>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</si>
  <si>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</si>
  <si>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</si>
  <si>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</si>
  <si>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</si>
  <si>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</si>
  <si>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</si>
  <si>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</si>
  <si>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</si>
  <si>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</si>
  <si>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</si>
  <si>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</si>
  <si>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</si>
  <si>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</si>
  <si>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</si>
  <si>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</si>
  <si>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</si>
  <si>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</si>
  <si>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</si>
  <si>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</si>
  <si>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</si>
  <si>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</si>
  <si>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</si>
  <si>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</si>
  <si>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</si>
  <si>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</si>
  <si>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</si>
  <si>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</si>
  <si>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</si>
  <si>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</si>
  <si>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</si>
  <si>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</si>
  <si>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</si>
  <si>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</si>
  <si>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</si>
  <si>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</si>
  <si>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</si>
  <si>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</si>
  <si>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</si>
  <si>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</si>
  <si>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</si>
  <si>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</si>
  <si>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</si>
  <si>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</si>
  <si>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</si>
  <si>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</si>
  <si>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</si>
  <si>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</si>
  <si>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</si>
  <si>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</si>
  <si>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</si>
  <si>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</si>
  <si>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</si>
  <si>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</si>
  <si>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</si>
  <si>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</si>
  <si>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</si>
  <si>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</si>
  <si>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</si>
  <si>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</si>
  <si>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</si>
  <si>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</si>
  <si>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</si>
  <si>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</si>
  <si>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</si>
  <si>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</si>
  <si>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</si>
  <si>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</si>
  <si>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</si>
  <si>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</si>
  <si>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</si>
  <si>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</si>
  <si>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</si>
  <si>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</si>
  <si>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</si>
  <si>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</si>
  <si>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</si>
  <si>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</si>
  <si>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</si>
  <si>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</si>
  <si>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</si>
  <si>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</si>
  <si>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</si>
  <si>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</si>
  <si>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</si>
  <si>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</si>
  <si>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</si>
  <si>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</si>
  <si>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</si>
  <si>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</si>
  <si>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</si>
  <si>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</si>
  <si>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</si>
  <si>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</si>
  <si>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</si>
  <si>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</si>
  <si>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</si>
  <si>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</si>
  <si>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</si>
  <si>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</si>
  <si>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</si>
  <si>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</si>
  <si>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</si>
  <si>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</si>
  <si>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</si>
  <si>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</si>
  <si>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</si>
  <si>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</si>
  <si>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</si>
  <si>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</si>
  <si>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</si>
  <si>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</si>
  <si>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</si>
  <si>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</si>
  <si>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</si>
  <si>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</si>
  <si>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</si>
  <si>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</si>
  <si>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</si>
  <si>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</si>
  <si>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</si>
  <si>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</si>
  <si>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</si>
  <si>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</si>
  <si>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</si>
  <si>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</si>
  <si>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</si>
  <si>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</si>
  <si>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</si>
  <si>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</si>
  <si>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</si>
  <si>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</si>
  <si>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</si>
  <si>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</si>
  <si>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</si>
  <si>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</si>
  <si>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</si>
  <si>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</si>
  <si>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</si>
  <si>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</si>
  <si>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</si>
  <si>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</si>
  <si>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</si>
  <si>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</si>
  <si>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</si>
  <si>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</si>
  <si>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</si>
  <si>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</si>
  <si>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</si>
  <si>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</si>
  <si>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</si>
  <si>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</si>
  <si>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</si>
  <si>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</si>
  <si>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</si>
  <si>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</si>
  <si>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</si>
  <si>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</si>
  <si>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</si>
  <si>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</si>
  <si>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</si>
  <si>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</si>
  <si>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</si>
  <si>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</si>
  <si>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</si>
  <si>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</si>
  <si>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</si>
  <si>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</si>
  <si>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</si>
  <si>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</si>
  <si>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</si>
  <si>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</si>
  <si>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</si>
  <si>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</si>
  <si>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</si>
  <si>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</si>
  <si>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</si>
  <si>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</si>
  <si>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</si>
  <si>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</si>
  <si>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</si>
  <si>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</si>
  <si>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</si>
  <si>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</si>
  <si>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</si>
  <si>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</si>
  <si>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</si>
  <si>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</si>
  <si>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</si>
  <si>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</si>
  <si>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</si>
  <si>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</si>
  <si>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</si>
  <si>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</si>
  <si>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</si>
  <si>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</si>
  <si>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</si>
  <si>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</si>
  <si>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</si>
  <si>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</si>
  <si>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</si>
  <si>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</si>
  <si>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</si>
  <si>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</si>
  <si>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</si>
  <si>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</si>
  <si>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</si>
  <si>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</si>
  <si>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</si>
  <si>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</si>
  <si>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</si>
  <si>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</si>
  <si>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</si>
  <si>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</si>
  <si>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</si>
  <si>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</si>
  <si>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</si>
  <si>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</si>
  <si>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</si>
  <si>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</si>
  <si>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</si>
  <si>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</si>
  <si>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</si>
  <si>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</si>
  <si>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</si>
  <si>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</si>
  <si>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</si>
  <si>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</si>
  <si>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</si>
  <si>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</si>
  <si>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</si>
  <si>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</si>
  <si>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</si>
  <si>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</si>
  <si>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</si>
  <si>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</si>
  <si>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</si>
  <si>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</si>
  <si>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</si>
  <si>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</si>
  <si>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</si>
  <si>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</si>
  <si>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</si>
  <si>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</si>
  <si>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</si>
  <si>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</si>
  <si>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</si>
  <si>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</si>
  <si>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</si>
  <si>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</si>
  <si>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</si>
  <si>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</si>
  <si>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</si>
  <si>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</si>
  <si>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</si>
  <si>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</si>
  <si>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</si>
  <si>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</si>
  <si>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</si>
  <si>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</si>
  <si>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</si>
  <si>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</si>
  <si>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</si>
  <si>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</si>
  <si>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</si>
  <si>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</si>
  <si>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</si>
  <si>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</si>
  <si>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</si>
  <si>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</si>
  <si>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</si>
  <si>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</si>
  <si>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</si>
  <si>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</si>
  <si>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</si>
  <si>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</si>
  <si>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</si>
  <si>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</si>
  <si>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</si>
  <si>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</si>
  <si>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</si>
  <si>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</si>
  <si>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</si>
  <si>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</si>
  <si>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</si>
  <si>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</si>
  <si>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</si>
  <si>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</si>
  <si>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</si>
  <si>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</si>
  <si>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</si>
  <si>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</si>
  <si>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</si>
  <si>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</si>
  <si>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</si>
  <si>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</si>
  <si>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</si>
  <si>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</si>
  <si>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</si>
  <si>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</si>
  <si>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</si>
  <si>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</si>
  <si>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</si>
  <si>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</si>
  <si>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</si>
  <si>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</si>
  <si>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</si>
  <si>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</si>
  <si>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</si>
  <si>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</si>
  <si>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</si>
  <si>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</si>
  <si>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</si>
  <si>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</si>
  <si>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</si>
  <si>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</si>
  <si>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</si>
  <si>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</si>
  <si>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</si>
  <si>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</si>
  <si>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</si>
  <si>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</si>
  <si>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</si>
  <si>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</si>
  <si>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</si>
  <si>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</si>
  <si>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</si>
  <si>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</si>
  <si>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</si>
  <si>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</si>
  <si>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</si>
  <si>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</si>
  <si>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</si>
  <si>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</si>
  <si>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</si>
  <si>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</si>
  <si>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</si>
  <si>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</si>
  <si>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</si>
  <si>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</si>
  <si>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</si>
  <si>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</si>
  <si>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</si>
  <si>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</si>
  <si>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</si>
  <si>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</si>
  <si>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</si>
  <si>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</si>
  <si>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</si>
  <si>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</si>
  <si>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</si>
  <si>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</si>
  <si>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</si>
  <si>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</si>
  <si>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</si>
  <si>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</si>
  <si>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</si>
  <si>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</si>
  <si>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</si>
  <si>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</si>
  <si>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</si>
  <si>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</si>
  <si>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</si>
  <si>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</si>
  <si>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</si>
  <si>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</si>
  <si>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</si>
  <si>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</si>
  <si>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</si>
  <si>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</si>
  <si>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</si>
  <si>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</si>
  <si>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</si>
  <si>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</si>
  <si>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</si>
  <si>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</si>
  <si>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</si>
  <si>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</si>
  <si>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</si>
  <si>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</si>
  <si>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</si>
  <si>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</si>
  <si>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</si>
  <si>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</si>
  <si>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</si>
  <si>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</si>
  <si>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</si>
  <si>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</si>
  <si>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</si>
  <si>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</si>
  <si>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</si>
  <si>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</si>
  <si>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</si>
  <si>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</si>
  <si>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</si>
  <si>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</si>
  <si>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</si>
  <si>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</si>
  <si>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</si>
  <si>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</si>
  <si>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</si>
  <si>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</si>
  <si>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</si>
  <si>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</si>
  <si>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</si>
  <si>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</si>
  <si>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</si>
  <si>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</si>
  <si>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</si>
  <si>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</si>
  <si>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</si>
  <si>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</si>
  <si>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</si>
  <si>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</si>
  <si>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</si>
  <si>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</si>
  <si>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</si>
  <si>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</si>
  <si>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</si>
  <si>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</si>
  <si>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</si>
  <si>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</si>
  <si>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</si>
  <si>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</si>
  <si>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</si>
  <si>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</si>
  <si>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</si>
  <si>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</si>
  <si>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</si>
  <si>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</si>
  <si>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</si>
  <si>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</si>
  <si>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</si>
  <si>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</si>
  <si>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</si>
  <si>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</si>
  <si>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</si>
  <si>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</si>
  <si>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</si>
  <si>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</si>
  <si>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</si>
  <si>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</si>
  <si>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</si>
  <si>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</si>
  <si>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</si>
  <si>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</si>
  <si>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</si>
  <si>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</si>
  <si>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</si>
  <si>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</si>
  <si>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</si>
  <si>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</si>
  <si>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</si>
  <si>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</si>
  <si>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</si>
  <si>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</si>
  <si>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</si>
  <si>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</si>
  <si>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</si>
  <si>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</si>
  <si>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</si>
  <si>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</si>
  <si>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</si>
  <si>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</si>
  <si>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</si>
  <si>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</si>
  <si>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</si>
  <si>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</si>
  <si>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</si>
  <si>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</si>
  <si>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</si>
  <si>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</si>
  <si>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</si>
  <si>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</si>
  <si>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</si>
  <si>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</si>
  <si>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</si>
  <si>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</si>
  <si>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</si>
  <si>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</si>
  <si>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</si>
  <si>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</si>
  <si>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</si>
  <si>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</si>
  <si>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</si>
  <si>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</si>
  <si>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</si>
  <si>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</si>
  <si>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</si>
  <si>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</si>
  <si>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</si>
  <si>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</si>
  <si>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</si>
  <si>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</si>
  <si>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</si>
  <si>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</si>
  <si>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</si>
  <si>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</si>
  <si>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</si>
  <si>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</si>
  <si>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</si>
  <si>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</si>
  <si>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</si>
  <si>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</si>
  <si>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</si>
  <si>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</si>
  <si>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</si>
  <si>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</si>
  <si>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</si>
  <si>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</si>
  <si>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</si>
  <si>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</si>
  <si>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</si>
  <si>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</si>
  <si>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</si>
  <si>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</si>
  <si>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</si>
  <si>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</si>
  <si>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</si>
  <si>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</si>
  <si>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</si>
  <si>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</si>
  <si>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</si>
  <si>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</si>
  <si>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</si>
  <si>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</si>
  <si>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</si>
  <si>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</si>
  <si>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</si>
  <si>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</si>
  <si>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</si>
  <si>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</si>
  <si>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</si>
  <si>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</si>
  <si>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</si>
  <si>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</si>
  <si>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</si>
  <si>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</si>
  <si>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</si>
  <si>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</si>
  <si>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</si>
  <si>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</si>
  <si>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</si>
  <si>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</si>
  <si>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</si>
  <si>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</si>
  <si>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</si>
  <si>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</si>
  <si>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</si>
  <si>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</si>
  <si>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</si>
  <si>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</si>
  <si>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</si>
  <si>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</si>
  <si>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</si>
  <si>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</si>
  <si>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</si>
  <si>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</si>
  <si>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</si>
  <si>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</si>
  <si>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</si>
  <si>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</si>
  <si>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</si>
  <si>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</si>
  <si>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</si>
  <si>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</si>
  <si>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</si>
  <si>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</si>
  <si>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</si>
  <si>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</si>
  <si>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</si>
  <si>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</si>
  <si>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</si>
  <si>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</si>
  <si>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</si>
  <si>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</si>
  <si>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</si>
  <si>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</si>
  <si>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</si>
  <si>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</si>
  <si>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</si>
  <si>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</si>
  <si>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</si>
  <si>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</si>
  <si>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</si>
  <si>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</si>
  <si>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</si>
  <si>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</si>
  <si>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</si>
  <si>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</si>
  <si>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</si>
  <si>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</si>
  <si>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</si>
  <si>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</si>
  <si>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</si>
  <si>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</si>
  <si>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</si>
  <si>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</si>
  <si>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</si>
  <si>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</si>
  <si>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</si>
  <si>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</si>
  <si>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</si>
  <si>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</si>
  <si>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</si>
  <si>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</si>
  <si>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</si>
  <si>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</si>
  <si>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</si>
  <si>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</si>
  <si>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</si>
  <si>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</si>
  <si>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</si>
  <si>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</si>
  <si>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</si>
  <si>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</si>
  <si>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</si>
  <si>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</si>
  <si>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</si>
  <si>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</si>
  <si>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</si>
  <si>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</si>
  <si>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</si>
  <si>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</si>
  <si>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</si>
  <si>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</si>
  <si>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</si>
  <si>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</si>
  <si>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</si>
  <si>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</si>
  <si>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</si>
  <si>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</si>
  <si>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</si>
  <si>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</si>
  <si>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</si>
  <si>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</si>
  <si>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</si>
  <si>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</si>
  <si>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</si>
  <si>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</si>
  <si>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</si>
  <si>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</si>
  <si>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</si>
  <si>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</si>
  <si>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</si>
  <si>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</si>
  <si>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</si>
  <si>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</si>
  <si>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</si>
  <si>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</si>
  <si>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</si>
  <si>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</si>
  <si>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</si>
  <si>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</si>
  <si>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</si>
  <si>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</si>
  <si>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</si>
  <si>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</si>
  <si>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</si>
  <si>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</si>
  <si>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</si>
  <si>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</si>
  <si>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</si>
  <si>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</si>
  <si>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</si>
  <si>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</si>
  <si>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</si>
  <si>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</si>
  <si>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</si>
  <si>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</si>
  <si>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</si>
  <si>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</si>
  <si>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</si>
  <si>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</si>
  <si>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</si>
  <si>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</si>
  <si>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</si>
  <si>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</si>
  <si>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</si>
  <si>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</si>
  <si>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</si>
  <si>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</si>
  <si>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</si>
  <si>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</si>
  <si>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</si>
  <si>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</si>
  <si>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</si>
  <si>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</si>
  <si>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</si>
  <si>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</si>
  <si>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</si>
  <si>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</si>
  <si>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</si>
  <si>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</si>
  <si>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</si>
  <si>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</si>
  <si>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</si>
  <si>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</si>
  <si>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</si>
  <si>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</si>
  <si>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</si>
  <si>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</si>
  <si>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</si>
  <si>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</si>
  <si>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</si>
  <si>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</si>
  <si>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</si>
  <si>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</si>
  <si>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</si>
  <si>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</si>
  <si>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</si>
  <si>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</si>
  <si>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</si>
  <si>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</si>
  <si>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</si>
  <si>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</si>
  <si>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</si>
  <si>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</si>
  <si>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</si>
  <si>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</si>
  <si>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</si>
  <si>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</si>
  <si>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</si>
  <si>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</si>
  <si>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</si>
  <si>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</si>
  <si>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</si>
  <si>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</si>
  <si>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</si>
  <si>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</si>
  <si>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</si>
  <si>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</si>
  <si>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</si>
  <si>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</si>
  <si>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</si>
  <si>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</si>
  <si>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</si>
  <si>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</si>
  <si>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</si>
  <si>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</si>
  <si>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</si>
  <si>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</si>
  <si>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</si>
  <si>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</si>
  <si>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</si>
  <si>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</si>
  <si>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</si>
  <si>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</si>
  <si>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</si>
  <si>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</si>
  <si>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</si>
  <si>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</si>
  <si>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</si>
  <si>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</si>
  <si>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</si>
  <si>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</si>
  <si>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</si>
  <si>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</si>
  <si>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</si>
  <si>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</si>
  <si>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</si>
  <si>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</si>
  <si>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</si>
  <si>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</si>
  <si>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</si>
  <si>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</si>
  <si>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</si>
  <si>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</si>
  <si>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</si>
  <si>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</si>
  <si>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</si>
  <si>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</si>
  <si>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</si>
  <si>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</si>
  <si>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</si>
  <si>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</si>
  <si>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</si>
  <si>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</si>
  <si>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</si>
  <si>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</si>
  <si>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</si>
  <si>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</si>
  <si>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</si>
  <si>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</si>
  <si>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</si>
  <si>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</si>
  <si>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</si>
  <si>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</si>
  <si>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</si>
  <si>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</si>
  <si>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</si>
  <si>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</si>
  <si>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</si>
  <si>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</si>
  <si>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</si>
  <si>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</si>
  <si>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</si>
  <si>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</si>
  <si>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</si>
  <si>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</si>
  <si>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</si>
  <si>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</si>
  <si>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</si>
  <si>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</si>
  <si>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</si>
  <si>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</si>
  <si>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</si>
  <si>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</si>
  <si>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</si>
  <si>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</si>
  <si>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</si>
  <si>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</si>
  <si>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</si>
  <si>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</si>
  <si>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</si>
  <si>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</si>
  <si>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</si>
  <si>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</si>
  <si>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</si>
  <si>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</si>
  <si>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</si>
  <si>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</si>
  <si>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</si>
  <si>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</si>
  <si>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</si>
  <si>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</si>
  <si>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</si>
  <si>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</si>
  <si>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</si>
  <si>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</si>
  <si>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</si>
  <si>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</si>
  <si>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</si>
  <si>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</si>
  <si>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</si>
  <si>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</si>
  <si>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</si>
  <si>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</si>
  <si>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</si>
  <si>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</si>
  <si>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</si>
  <si>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</si>
  <si>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</si>
  <si>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</si>
  <si>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</si>
  <si>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</si>
  <si>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</si>
  <si>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</si>
  <si>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</si>
  <si>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</si>
  <si>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</si>
  <si>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</si>
  <si>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</si>
  <si>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</si>
  <si>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</si>
  <si>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</si>
  <si>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</si>
  <si>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</si>
  <si>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</si>
  <si>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</si>
  <si>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</si>
  <si>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</si>
  <si>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</si>
  <si>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</si>
  <si>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</si>
  <si>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</si>
  <si>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</si>
  <si>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</si>
  <si>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</si>
  <si>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</si>
  <si>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</si>
  <si>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</si>
  <si>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</si>
  <si>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</si>
  <si>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</si>
  <si>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</si>
  <si>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</si>
  <si>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</si>
  <si>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</si>
  <si>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</si>
  <si>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</si>
  <si>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</si>
  <si>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</si>
  <si>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</si>
  <si>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</si>
  <si>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</si>
  <si>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</si>
  <si>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</si>
  <si>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</si>
  <si>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</si>
  <si>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</si>
  <si>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</si>
  <si>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</si>
  <si>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</si>
  <si>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</si>
  <si>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</si>
  <si>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</si>
  <si>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</si>
  <si>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</si>
  <si>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</si>
  <si>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</si>
  <si>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</si>
  <si>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</si>
  <si>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</si>
  <si>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</si>
  <si>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</si>
  <si>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</si>
  <si>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</si>
  <si>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</si>
  <si>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</si>
  <si>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</si>
  <si>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</si>
  <si>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</si>
  <si>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</si>
  <si>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</si>
  <si>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</si>
  <si>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</si>
  <si>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</si>
  <si>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</si>
  <si>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</si>
  <si>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</si>
  <si>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</si>
  <si>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</si>
  <si>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</si>
  <si>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</si>
  <si>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</si>
  <si>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</si>
  <si>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</si>
  <si>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</si>
  <si>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</si>
  <si>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</si>
  <si>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</si>
  <si>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</si>
  <si>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</si>
  <si>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</si>
  <si>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</si>
  <si>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</si>
  <si>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</si>
  <si>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</si>
  <si>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</si>
  <si>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</si>
  <si>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</si>
  <si>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</si>
  <si>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</si>
  <si>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</si>
  <si>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</si>
  <si>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</si>
  <si>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</si>
  <si>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</si>
  <si>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</si>
  <si>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</si>
  <si>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</si>
  <si>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</si>
  <si>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</si>
  <si>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</si>
  <si>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</si>
  <si>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</si>
  <si>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</si>
  <si>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</si>
  <si>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</si>
  <si>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</si>
  <si>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</si>
  <si>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</si>
  <si>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</si>
  <si>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</si>
  <si>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</si>
  <si>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</si>
  <si>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</si>
  <si>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</si>
  <si>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</si>
  <si>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</si>
  <si>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</si>
  <si>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</si>
  <si>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</si>
  <si>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</si>
  <si>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</si>
  <si>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</si>
  <si>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</si>
  <si>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</si>
  <si>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</si>
  <si>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</si>
  <si>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</si>
  <si>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</si>
  <si>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</si>
  <si>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</si>
  <si>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</si>
  <si>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</si>
  <si>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</si>
  <si>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</si>
  <si>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</si>
  <si>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</si>
  <si>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</si>
  <si>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</si>
  <si>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</si>
  <si>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</si>
  <si>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</si>
  <si>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</si>
  <si>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</si>
  <si>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</si>
  <si>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</si>
  <si>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</si>
  <si>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</si>
  <si>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</si>
  <si>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</si>
  <si>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</si>
  <si>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</si>
  <si>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</si>
  <si>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</si>
  <si>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</si>
  <si>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</si>
  <si>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</si>
  <si>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</si>
  <si>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</si>
  <si>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</si>
  <si>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</si>
  <si>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</si>
  <si>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</si>
  <si>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</si>
  <si>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</si>
  <si>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</si>
  <si>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</si>
  <si>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</si>
  <si>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</si>
  <si>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</si>
  <si>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</si>
  <si>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</si>
  <si>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</si>
  <si>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</si>
  <si>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</si>
  <si>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</si>
  <si>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</si>
  <si>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</si>
  <si>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</si>
  <si>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</si>
  <si>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</si>
  <si>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</si>
  <si>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</si>
  <si>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</si>
  <si>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</si>
  <si>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</si>
  <si>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</si>
  <si>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</si>
  <si>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</si>
  <si>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</si>
  <si>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</si>
  <si>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</si>
  <si>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</si>
  <si>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</si>
  <si>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</si>
  <si>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</si>
  <si>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</si>
  <si>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</si>
  <si>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</si>
  <si>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</si>
  <si>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</si>
  <si>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</si>
  <si>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</si>
  <si>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</si>
  <si>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</si>
  <si>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</si>
  <si>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</si>
  <si>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</si>
  <si>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</si>
  <si>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</si>
  <si>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</si>
  <si>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</si>
  <si>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</si>
  <si>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</si>
  <si>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</si>
  <si>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</si>
  <si>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</si>
  <si>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</si>
  <si>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</si>
  <si>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</si>
  <si>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</si>
  <si>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</si>
  <si>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</si>
  <si>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</si>
  <si>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</si>
  <si>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</si>
  <si>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</si>
  <si>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</si>
  <si>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</si>
  <si>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</si>
  <si>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</si>
  <si>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</si>
  <si>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</si>
  <si>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</si>
  <si>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</si>
  <si>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</si>
  <si>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</si>
  <si>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</si>
  <si>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</si>
  <si>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</si>
  <si>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</si>
  <si>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</si>
  <si>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</si>
  <si>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</si>
  <si>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</si>
  <si>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</si>
  <si>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</si>
  <si>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</si>
  <si>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</si>
  <si>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</si>
  <si>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</si>
  <si>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</si>
  <si>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</si>
  <si>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</si>
  <si>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</si>
  <si>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</si>
  <si>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</si>
  <si>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</si>
  <si>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</si>
  <si>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</si>
  <si>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</si>
  <si>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</si>
  <si>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</si>
  <si>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</si>
  <si>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</si>
  <si>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</si>
  <si>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</si>
  <si>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</si>
  <si>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</si>
  <si>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</si>
  <si>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</si>
  <si>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</si>
  <si>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</si>
  <si>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</si>
  <si>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</si>
  <si>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</si>
  <si>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</si>
  <si>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</si>
  <si>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</si>
  <si>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</si>
  <si>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</si>
  <si>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</si>
  <si>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</si>
  <si>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</si>
  <si>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</si>
  <si>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</si>
  <si>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</si>
  <si>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</si>
  <si>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</si>
  <si>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</si>
  <si>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</si>
  <si>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</si>
  <si>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</si>
  <si>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</si>
  <si>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</si>
  <si>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</si>
  <si>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</si>
  <si>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</si>
  <si>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</si>
  <si>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</si>
  <si>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</si>
  <si>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</si>
  <si>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</si>
  <si>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</si>
  <si>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</si>
  <si>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</si>
  <si>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</si>
  <si>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</si>
  <si>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</si>
  <si>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</si>
  <si>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</si>
  <si>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</si>
  <si>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</si>
  <si>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</si>
  <si>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</si>
  <si>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</si>
  <si>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</si>
  <si>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</si>
  <si>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</si>
  <si>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</si>
  <si>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</si>
  <si>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</si>
  <si>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</si>
  <si>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</si>
  <si>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</si>
  <si>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</si>
  <si>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</si>
  <si>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</si>
  <si>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</si>
  <si>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</si>
  <si>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</si>
  <si>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</si>
  <si>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</si>
  <si>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</si>
  <si>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</si>
  <si>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</si>
  <si>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</si>
  <si>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</si>
  <si>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</si>
  <si>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</si>
  <si>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</si>
  <si>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</si>
  <si>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</si>
  <si>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</si>
  <si>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</si>
  <si>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</si>
  <si>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</si>
  <si>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</si>
  <si>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</si>
  <si>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</si>
  <si>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</si>
  <si>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</si>
  <si>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</si>
  <si>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</si>
  <si>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</si>
  <si>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</si>
  <si>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</si>
  <si>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</si>
  <si>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</si>
  <si>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</si>
  <si>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</si>
  <si>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</si>
  <si>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</si>
  <si>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</si>
  <si>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</si>
  <si>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</si>
  <si>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</si>
  <si>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</si>
  <si>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</si>
  <si>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</si>
  <si>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</si>
  <si>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</si>
  <si>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</si>
  <si>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</si>
  <si>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</si>
  <si>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</si>
  <si>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</si>
  <si>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</si>
  <si>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</si>
  <si>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</si>
  <si>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</si>
  <si>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</si>
  <si>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</si>
  <si>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</si>
  <si>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</si>
  <si>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</si>
  <si>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</si>
  <si>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</si>
  <si>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</si>
  <si>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</si>
  <si>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</si>
  <si>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</si>
  <si>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</si>
  <si>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</si>
  <si>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</si>
  <si>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</si>
  <si>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</si>
  <si>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</si>
  <si>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</si>
  <si>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</si>
  <si>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</si>
  <si>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</si>
  <si>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</si>
  <si>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</si>
  <si>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</si>
  <si>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</si>
  <si>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</si>
  <si>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</si>
  <si>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</si>
  <si>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</si>
  <si>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</si>
  <si>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</si>
  <si>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</si>
  <si>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</si>
  <si>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</si>
  <si>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</si>
  <si>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</si>
  <si>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</si>
  <si>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</si>
  <si>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</si>
  <si>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</si>
  <si>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</si>
  <si>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</si>
  <si>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</si>
  <si>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</si>
  <si>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</si>
  <si>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</si>
  <si>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</si>
  <si>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</si>
  <si>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</si>
  <si>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</si>
  <si>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</si>
  <si>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</si>
  <si>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</si>
  <si>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</si>
  <si>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</si>
  <si>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</si>
  <si>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</si>
  <si>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</si>
  <si>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</si>
  <si>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</si>
  <si>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</si>
  <si>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</si>
  <si>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</si>
  <si>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</si>
  <si>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</si>
  <si>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</si>
  <si>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</si>
  <si>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</si>
  <si>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</si>
  <si>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</si>
  <si>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</si>
  <si>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</si>
  <si>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</si>
  <si>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</si>
  <si>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</si>
  <si>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</si>
  <si>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</si>
  <si>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</si>
  <si>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</si>
  <si>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</si>
  <si>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</si>
  <si>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</si>
  <si>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</si>
  <si>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</si>
  <si>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</si>
  <si>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</si>
  <si>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</si>
  <si>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</si>
  <si>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</si>
  <si>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</si>
  <si>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</si>
  <si>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</si>
  <si>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</si>
  <si>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</si>
  <si>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</si>
  <si>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</si>
  <si>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</si>
  <si>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</si>
  <si>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</si>
  <si>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</si>
  <si>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</si>
  <si>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</si>
  <si>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</si>
  <si>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</si>
  <si>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</si>
  <si>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</si>
  <si>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</si>
  <si>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</si>
  <si>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</si>
  <si>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</si>
  <si>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</si>
  <si>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</si>
  <si>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</si>
  <si>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</si>
  <si>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</si>
  <si>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</si>
  <si>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</si>
  <si>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</si>
  <si>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</si>
  <si>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</si>
  <si>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</si>
  <si>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</si>
  <si>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</si>
  <si>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</si>
  <si>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</si>
  <si>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</si>
  <si>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</si>
  <si>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</si>
  <si>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</si>
  <si>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</si>
  <si>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</si>
  <si>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</si>
  <si>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</si>
  <si>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</si>
  <si>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</si>
  <si>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</si>
  <si>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</si>
  <si>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</si>
  <si>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</si>
  <si>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</si>
  <si>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</si>
  <si>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</si>
  <si>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</si>
  <si>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</si>
  <si>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</si>
  <si>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</si>
  <si>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</si>
  <si>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</si>
  <si>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</si>
  <si>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</si>
  <si>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</si>
  <si>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</si>
  <si>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</si>
  <si>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</si>
  <si>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</si>
  <si>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</si>
  <si>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</si>
  <si>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</si>
  <si>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</si>
  <si>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</si>
  <si>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</si>
  <si>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</si>
  <si>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</si>
  <si>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</si>
  <si>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</si>
  <si>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</si>
  <si>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</si>
  <si>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</si>
  <si>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</si>
  <si>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</si>
  <si>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</si>
  <si>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</si>
  <si>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</si>
  <si>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</si>
  <si>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</si>
  <si>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</si>
  <si>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</si>
  <si>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</si>
  <si>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</si>
  <si>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</si>
  <si>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</si>
  <si>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</si>
  <si>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</si>
  <si>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</si>
  <si>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</si>
  <si>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</si>
  <si>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</si>
  <si>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</si>
  <si>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</si>
  <si>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</si>
  <si>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</si>
  <si>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</si>
  <si>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</si>
  <si>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</si>
  <si>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</si>
  <si>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</si>
  <si>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</si>
  <si>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</si>
  <si>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</si>
  <si>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</si>
  <si>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</si>
  <si>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</si>
  <si>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</si>
  <si>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</si>
  <si>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</si>
  <si>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</si>
  <si>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</si>
  <si>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</si>
  <si>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</si>
  <si>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</si>
  <si>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</si>
  <si>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</si>
  <si>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</si>
  <si>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</si>
  <si>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</si>
  <si>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</si>
  <si>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</si>
  <si>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</si>
  <si>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</si>
  <si>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</si>
  <si>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</si>
  <si>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</si>
  <si>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</si>
  <si>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</si>
  <si>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</si>
  <si>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</si>
  <si>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</si>
  <si>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</si>
  <si>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</si>
  <si>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</si>
  <si>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</si>
  <si>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</si>
  <si>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</si>
  <si>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</si>
  <si>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</si>
  <si>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</si>
  <si>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</si>
  <si>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</si>
  <si>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</si>
  <si>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</si>
  <si>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</si>
  <si>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</si>
  <si>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</si>
  <si>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</si>
  <si>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</si>
  <si>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</si>
  <si>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</si>
  <si>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</si>
  <si>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</si>
  <si>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</si>
  <si>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</si>
  <si>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</si>
  <si>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</si>
  <si>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</si>
  <si>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</si>
  <si>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</si>
  <si>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</si>
  <si>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</si>
  <si>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</si>
  <si>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</si>
  <si>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</si>
  <si>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</si>
  <si>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</si>
  <si>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</si>
  <si>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</si>
  <si>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</si>
  <si>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</si>
  <si>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</si>
  <si>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</si>
  <si>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</si>
  <si>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</si>
  <si>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</si>
  <si>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</si>
  <si>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</si>
  <si>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</si>
  <si>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</si>
  <si>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</si>
  <si>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</si>
  <si>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</si>
  <si>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</si>
  <si>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</si>
  <si>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</si>
  <si>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</si>
  <si>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</si>
  <si>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</si>
  <si>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</si>
  <si>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</si>
  <si>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</si>
  <si>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</si>
  <si>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</si>
  <si>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</si>
  <si>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</si>
  <si>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</si>
  <si>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</si>
  <si>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</si>
  <si>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</si>
  <si>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</si>
  <si>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</si>
  <si>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</si>
  <si>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</si>
  <si>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</si>
  <si>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</si>
  <si>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</si>
  <si>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</si>
  <si>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</si>
  <si>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</si>
  <si>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</si>
  <si>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</si>
  <si>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</si>
  <si>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</si>
  <si>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</si>
  <si>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</si>
  <si>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</si>
  <si>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</si>
  <si>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</si>
  <si>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</si>
  <si>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</si>
  <si>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</si>
  <si>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</si>
  <si>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</si>
  <si>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</si>
  <si>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</si>
  <si>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</si>
  <si>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</si>
  <si>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</si>
  <si>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</si>
  <si>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</si>
  <si>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</si>
  <si>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</si>
  <si>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</si>
  <si>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</si>
  <si>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</si>
  <si>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</si>
  <si>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</si>
  <si>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</si>
  <si>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</si>
  <si>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</si>
  <si>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</si>
  <si>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</si>
  <si>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</si>
  <si>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</si>
  <si>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</si>
  <si>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</si>
  <si>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</si>
  <si>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</si>
  <si>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</si>
  <si>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</si>
  <si>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</si>
  <si>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</si>
  <si>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</si>
  <si>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</si>
  <si>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</si>
  <si>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</si>
  <si>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</si>
  <si>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</si>
  <si>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</si>
  <si>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</si>
  <si>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</si>
  <si>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</si>
  <si>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</si>
  <si>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</si>
  <si>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</si>
  <si>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</si>
  <si>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</si>
  <si>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</si>
  <si>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</si>
  <si>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</si>
  <si>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</si>
  <si>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</si>
  <si>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</si>
  <si>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</si>
  <si>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</si>
  <si>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</si>
  <si>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</si>
  <si>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</si>
  <si>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</si>
  <si>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</si>
  <si>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</si>
  <si>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</si>
  <si>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</si>
  <si>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</si>
  <si>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</si>
  <si>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</si>
  <si>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</si>
  <si>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</si>
  <si>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</si>
  <si>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</si>
  <si>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</si>
  <si>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</si>
  <si>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</si>
  <si>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</si>
  <si>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</si>
  <si>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</si>
  <si>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</si>
  <si>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</si>
  <si>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</si>
  <si>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</si>
  <si>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</si>
  <si>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</si>
  <si>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</si>
  <si>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</si>
  <si>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</si>
  <si>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</si>
  <si>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</si>
  <si>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</si>
  <si>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</si>
  <si>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</si>
  <si>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</si>
  <si>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</si>
  <si>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</si>
  <si>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</si>
  <si>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</si>
  <si>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</si>
  <si>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</si>
  <si>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</si>
  <si>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</si>
  <si>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</si>
  <si>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</si>
  <si>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</si>
  <si>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</si>
  <si>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</si>
  <si>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</si>
  <si>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</si>
  <si>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</si>
  <si>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</si>
  <si>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</si>
  <si>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</si>
  <si>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</si>
  <si>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</si>
  <si>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</si>
  <si>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</si>
  <si>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</si>
  <si>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</si>
  <si>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</si>
  <si>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</si>
  <si>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</si>
  <si>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</si>
  <si>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</si>
  <si>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</si>
  <si>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</si>
  <si>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</si>
  <si>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</si>
  <si>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</si>
  <si>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</si>
  <si>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</si>
  <si>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</si>
  <si>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</si>
  <si>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</si>
  <si>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</si>
  <si>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</si>
  <si>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</si>
  <si>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</si>
  <si>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</si>
  <si>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</si>
  <si>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</si>
  <si>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</si>
  <si>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</si>
  <si>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</si>
  <si>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</si>
  <si>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</si>
  <si>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</si>
  <si>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</si>
  <si>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</si>
  <si>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</si>
  <si>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</si>
  <si>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</si>
  <si>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</si>
  <si>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</si>
  <si>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</si>
  <si>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</si>
  <si>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</si>
  <si>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</si>
  <si>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</si>
  <si>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</si>
  <si>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</si>
  <si>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</si>
  <si>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</si>
  <si>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</si>
  <si>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</si>
  <si>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</si>
  <si>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</si>
  <si>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</si>
  <si>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</si>
  <si>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</si>
  <si>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</si>
  <si>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</si>
  <si>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</si>
  <si>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</si>
  <si>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</si>
  <si>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</si>
  <si>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</si>
  <si>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</si>
  <si>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</si>
  <si>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</si>
  <si>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</si>
  <si>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</si>
  <si>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</si>
  <si>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</si>
  <si>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</si>
  <si>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</si>
  <si>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</si>
  <si>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</si>
  <si>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</si>
  <si>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</si>
  <si>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</si>
  <si>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</si>
  <si>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</si>
  <si>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</si>
  <si>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</si>
  <si>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</si>
  <si>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</si>
  <si>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</si>
  <si>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</si>
  <si>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</si>
  <si>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</si>
  <si>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</si>
  <si>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</si>
  <si>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</si>
  <si>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</si>
  <si>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</si>
  <si>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</si>
  <si>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</si>
  <si>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</si>
  <si>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</si>
  <si>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</si>
  <si>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</si>
  <si>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</si>
  <si>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</si>
  <si>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</si>
  <si>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</si>
  <si>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</si>
  <si>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</si>
  <si>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</si>
  <si>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</si>
  <si>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</si>
  <si>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</si>
  <si>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</si>
  <si>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</si>
  <si>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</si>
  <si>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</si>
  <si>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</si>
  <si>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</si>
  <si>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</si>
  <si>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</si>
  <si>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</si>
  <si>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</si>
  <si>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</si>
  <si>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</si>
  <si>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</si>
  <si>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</si>
  <si>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</si>
  <si>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</si>
  <si>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</si>
  <si>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</si>
  <si>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</si>
  <si>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</si>
  <si>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</si>
  <si>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</si>
  <si>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</si>
  <si>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</si>
  <si>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</si>
  <si>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</si>
  <si>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</si>
  <si>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</si>
  <si>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</si>
  <si>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</si>
  <si>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</si>
  <si>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</si>
  <si>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</si>
  <si>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</si>
  <si>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</si>
  <si>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</si>
  <si>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</si>
  <si>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</si>
  <si>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</si>
  <si>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</si>
  <si>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</si>
  <si>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</si>
  <si>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</si>
  <si>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</si>
  <si>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</si>
  <si>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</si>
  <si>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</si>
  <si>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</si>
  <si>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</si>
  <si>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</si>
  <si>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</si>
  <si>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</si>
  <si>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</si>
  <si>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</si>
  <si>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</si>
  <si>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</si>
  <si>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</si>
  <si>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</si>
  <si>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</si>
  <si>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</si>
  <si>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</si>
  <si>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</si>
  <si>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</si>
  <si>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</si>
  <si>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</si>
  <si>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</si>
  <si>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</si>
  <si>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</si>
  <si>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</si>
  <si>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</si>
  <si>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</si>
  <si>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</si>
  <si>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</si>
  <si>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</si>
  <si>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</si>
  <si>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</si>
  <si>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</si>
  <si>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</si>
  <si>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</si>
  <si>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</si>
  <si>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</si>
  <si>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</si>
  <si>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</si>
  <si>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</si>
  <si>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</si>
  <si>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</si>
  <si>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</si>
  <si>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</si>
  <si>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</si>
  <si>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</si>
  <si>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</si>
  <si>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</si>
  <si>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</si>
  <si>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</si>
  <si>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</si>
  <si>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</si>
  <si>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</si>
  <si>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</si>
  <si>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</si>
  <si>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</si>
  <si>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</si>
  <si>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</si>
  <si>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</si>
  <si>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</si>
  <si>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</si>
  <si>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</si>
  <si>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</si>
  <si>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</si>
  <si>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</si>
  <si>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</si>
  <si>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</si>
  <si>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</si>
  <si>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</si>
  <si>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</si>
  <si>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</si>
  <si>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</si>
  <si>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</si>
  <si>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</si>
  <si>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</si>
  <si>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</si>
  <si>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</si>
  <si>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</si>
  <si>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</si>
  <si>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</si>
  <si>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</si>
  <si>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</si>
  <si>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</si>
  <si>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</si>
  <si>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</si>
  <si>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</si>
  <si>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</si>
  <si>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</si>
  <si>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</si>
  <si>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</si>
  <si>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</si>
  <si>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</si>
  <si>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</si>
  <si>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</si>
  <si>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</si>
  <si>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</si>
  <si>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</si>
  <si>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</si>
  <si>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</si>
  <si>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</si>
  <si>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</si>
  <si>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</si>
  <si>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</si>
  <si>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</si>
  <si>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</si>
  <si>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</si>
  <si>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</si>
  <si>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</si>
  <si>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</si>
  <si>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</si>
  <si>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</si>
  <si>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</si>
  <si>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</si>
  <si>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</si>
  <si>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</si>
  <si>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</si>
  <si>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</si>
  <si>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</si>
  <si>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</si>
  <si>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</si>
  <si>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</si>
  <si>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</si>
  <si>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</si>
  <si>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</si>
  <si>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</si>
  <si>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</si>
  <si>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</si>
  <si>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</si>
  <si>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</si>
  <si>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</si>
  <si>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</si>
  <si>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</si>
  <si>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</si>
  <si>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</si>
  <si>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</si>
  <si>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</si>
  <si>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</si>
  <si>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</si>
  <si>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</si>
  <si>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</si>
  <si>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</si>
  <si>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</si>
  <si>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</si>
  <si>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</si>
  <si>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</si>
  <si>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</si>
  <si>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</si>
  <si>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</si>
  <si>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</si>
  <si>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</si>
  <si>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</si>
  <si>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</si>
  <si>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</si>
  <si>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</si>
  <si>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</si>
  <si>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</si>
  <si>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</si>
  <si>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</si>
  <si>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</si>
  <si>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</si>
  <si>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</si>
  <si>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</si>
  <si>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</si>
  <si>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</si>
  <si>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</si>
  <si>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</si>
  <si>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</si>
  <si>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</si>
  <si>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</si>
  <si>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</si>
  <si>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</si>
  <si>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</si>
  <si>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</si>
  <si>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</si>
  <si>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</si>
  <si>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</si>
  <si>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</si>
  <si>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</si>
  <si>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</si>
  <si>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</si>
  <si>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</si>
  <si>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</si>
  <si>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</si>
  <si>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</si>
  <si>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</si>
  <si>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</si>
  <si>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</si>
  <si>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</si>
  <si>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</si>
  <si>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</si>
  <si>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</si>
  <si>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</si>
  <si>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</si>
  <si>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</si>
  <si>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</si>
  <si>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</si>
  <si>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</si>
  <si>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</si>
  <si>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</si>
  <si>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</si>
  <si>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</si>
  <si>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</si>
  <si>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</si>
  <si>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</si>
  <si>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</si>
  <si>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</si>
  <si>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</si>
  <si>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</si>
  <si>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</si>
  <si>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</si>
  <si>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</si>
  <si>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</si>
  <si>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</si>
  <si>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</si>
  <si>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</si>
  <si>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</si>
  <si>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</si>
  <si>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</si>
  <si>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</si>
  <si>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</si>
  <si>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</si>
  <si>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</si>
  <si>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</si>
  <si>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</si>
  <si>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</si>
  <si>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</si>
  <si>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</si>
  <si>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</si>
  <si>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</si>
  <si>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</si>
  <si>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</si>
  <si>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</si>
  <si>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</si>
  <si>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</si>
  <si>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</si>
  <si>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</si>
  <si>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</si>
  <si>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</si>
  <si>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</si>
  <si>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</si>
  <si>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</si>
  <si>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</si>
  <si>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</si>
  <si>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</si>
  <si>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</si>
  <si>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</si>
  <si>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</si>
  <si>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</si>
  <si>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</si>
  <si>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</si>
  <si>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</si>
  <si>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</si>
  <si>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</si>
  <si>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</si>
  <si>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</si>
  <si>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</si>
  <si>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</si>
  <si>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</si>
  <si>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</si>
  <si>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</si>
  <si>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</si>
  <si>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</si>
  <si>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</si>
  <si>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</si>
  <si>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</si>
  <si>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</si>
  <si>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</si>
  <si>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</si>
  <si>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</si>
  <si>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</si>
  <si>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</si>
  <si>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</si>
  <si>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</si>
  <si>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</si>
  <si>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</si>
  <si>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</si>
  <si>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</si>
  <si>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</si>
  <si>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</si>
  <si>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</si>
  <si>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</si>
  <si>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</si>
  <si>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</si>
  <si>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</si>
  <si>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</si>
  <si>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</si>
  <si>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</si>
  <si>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</si>
  <si>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</si>
  <si>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</si>
  <si>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</si>
  <si>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</si>
  <si>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</si>
  <si>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</si>
  <si>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</si>
  <si>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</si>
  <si>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</si>
  <si>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</si>
  <si>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</si>
  <si>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</si>
  <si>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</si>
  <si>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</si>
  <si>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</si>
  <si>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</si>
  <si>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</si>
  <si>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</si>
  <si>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</si>
  <si>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</si>
  <si>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</si>
  <si>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</si>
  <si>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</si>
  <si>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</si>
  <si>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</si>
  <si>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</si>
  <si>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</si>
  <si>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</si>
  <si>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</si>
  <si>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</si>
  <si>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</si>
  <si>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</si>
  <si>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</si>
  <si>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</si>
  <si>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</si>
  <si>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</si>
  <si>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</si>
  <si>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</si>
  <si>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</si>
  <si>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</si>
  <si>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</si>
  <si>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</si>
  <si>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</si>
  <si>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</si>
  <si>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</si>
  <si>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</si>
  <si>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</si>
  <si>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</si>
  <si>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</si>
  <si>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</si>
  <si>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</si>
  <si>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</si>
  <si>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</si>
  <si>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</si>
  <si>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</si>
  <si>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</si>
  <si>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</si>
  <si>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</si>
  <si>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</si>
  <si>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</si>
  <si>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</si>
  <si>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</si>
  <si>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</si>
  <si>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</si>
  <si>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</si>
  <si>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</si>
  <si>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</si>
  <si>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</si>
  <si>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</si>
  <si>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</si>
  <si>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</si>
  <si>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</si>
  <si>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</si>
  <si>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</si>
  <si>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</si>
  <si>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</si>
  <si>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</si>
  <si>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</si>
  <si>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</si>
  <si>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</si>
  <si>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</si>
  <si>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</si>
  <si>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</si>
  <si>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</si>
  <si>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</si>
  <si>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</si>
  <si>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</si>
  <si>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</si>
  <si>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</si>
  <si>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</si>
  <si>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</si>
  <si>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</si>
  <si>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</si>
  <si>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</si>
  <si>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</si>
  <si>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</si>
  <si>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</si>
  <si>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</si>
  <si>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</si>
  <si>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</si>
  <si>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</si>
  <si>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</si>
  <si>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</si>
  <si>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</si>
  <si>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</si>
  <si>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</si>
  <si>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</si>
  <si>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</si>
  <si>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</si>
  <si>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</si>
  <si>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</si>
  <si>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</si>
  <si>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</si>
  <si>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</si>
  <si>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</si>
  <si>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</si>
  <si>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</si>
  <si>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</si>
  <si>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</si>
  <si>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</si>
  <si>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</si>
  <si>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</si>
  <si>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</si>
  <si>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</si>
  <si>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</si>
  <si>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</si>
  <si>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</si>
  <si>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</si>
  <si>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</si>
  <si>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</si>
  <si>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</si>
  <si>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</si>
  <si>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</si>
  <si>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</si>
  <si>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</si>
  <si>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</si>
  <si>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</si>
  <si>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</si>
  <si>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</si>
  <si>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</si>
  <si>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</si>
  <si>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</si>
  <si>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</si>
  <si>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</si>
  <si>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</si>
  <si>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</si>
  <si>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</si>
  <si>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</si>
  <si>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</si>
  <si>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</si>
  <si>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</si>
  <si>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</si>
  <si>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</si>
  <si>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</si>
  <si>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</si>
  <si>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</si>
  <si>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</si>
  <si>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</si>
  <si>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</si>
  <si>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</si>
  <si>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</si>
  <si>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</si>
  <si>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</si>
  <si>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</si>
  <si>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</si>
  <si>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</si>
  <si>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</si>
  <si>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</si>
  <si>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</si>
  <si>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</si>
  <si>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</si>
  <si>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</si>
  <si>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</si>
  <si>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</si>
  <si>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</si>
  <si>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</si>
  <si>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</si>
  <si>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</si>
  <si>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</si>
  <si>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</si>
  <si>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</si>
  <si>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</si>
  <si>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</si>
  <si>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</si>
  <si>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</si>
  <si>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</si>
  <si>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</si>
  <si>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</si>
  <si>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</si>
  <si>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</si>
  <si>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</si>
  <si>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</si>
  <si>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</si>
  <si>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</si>
  <si>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</si>
  <si>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</si>
  <si>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</si>
  <si>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</si>
  <si>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</si>
  <si>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</si>
  <si>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</si>
  <si>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</si>
  <si>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</si>
  <si>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</si>
  <si>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</si>
  <si>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</si>
  <si>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</si>
  <si>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</si>
  <si>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</si>
  <si>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</si>
  <si>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</si>
  <si>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</si>
  <si>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</si>
  <si>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</si>
  <si>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</si>
  <si>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</si>
  <si>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</si>
  <si>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</si>
  <si>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</si>
  <si>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</si>
  <si>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</si>
  <si>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</si>
  <si>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</si>
  <si>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</si>
  <si>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</si>
  <si>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</si>
  <si>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</si>
  <si>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</si>
  <si>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</si>
  <si>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</si>
  <si>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</si>
  <si>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</si>
  <si>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</si>
  <si>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</si>
  <si>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</si>
  <si>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</si>
  <si>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</si>
  <si>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</si>
  <si>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</si>
  <si>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</si>
  <si>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</si>
  <si>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</si>
  <si>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</si>
  <si>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</si>
  <si>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</si>
  <si>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</si>
  <si>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</si>
  <si>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</si>
  <si>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</si>
  <si>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</si>
  <si>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</si>
  <si>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</si>
  <si>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</si>
  <si>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</si>
  <si>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</si>
  <si>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</si>
  <si>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</si>
  <si>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</si>
  <si>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</si>
  <si>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</si>
  <si>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</si>
  <si>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</si>
  <si>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</si>
  <si>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</si>
  <si>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</si>
  <si>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</si>
  <si>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</si>
  <si>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</si>
  <si>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</si>
  <si>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</si>
  <si>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</si>
  <si>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</si>
  <si>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</si>
  <si>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</si>
  <si>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</si>
  <si>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</si>
  <si>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</si>
  <si>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</si>
  <si>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</si>
  <si>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</si>
  <si>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</si>
  <si>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</si>
  <si>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</si>
  <si>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</si>
  <si>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</si>
  <si>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</si>
  <si>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</si>
  <si>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</si>
  <si>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</si>
  <si>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</si>
  <si>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</si>
  <si>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</si>
  <si>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</si>
  <si>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</si>
  <si>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</si>
  <si>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</si>
  <si>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</si>
  <si>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</si>
  <si>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</si>
  <si>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</si>
  <si>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</si>
  <si>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</si>
  <si>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</si>
  <si>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</si>
  <si>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</si>
  <si>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</si>
  <si>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</si>
  <si>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</si>
  <si>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</si>
  <si>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</si>
  <si>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</si>
  <si>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</si>
  <si>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</si>
  <si>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</si>
  <si>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</si>
  <si>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</si>
  <si>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</si>
  <si>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</si>
  <si>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</si>
  <si>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</si>
  <si>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</si>
  <si>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</si>
  <si>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</si>
  <si>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</si>
  <si>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</si>
  <si>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</si>
  <si>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</si>
  <si>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</si>
  <si>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</si>
  <si>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</si>
  <si>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</si>
  <si>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</si>
  <si>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</si>
  <si>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</si>
  <si>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</si>
  <si>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</si>
  <si>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</si>
  <si>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</si>
  <si>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</si>
  <si>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</si>
  <si>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</si>
  <si>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</si>
  <si>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</si>
  <si>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</si>
  <si>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</si>
  <si>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</si>
  <si>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</si>
  <si>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</si>
  <si>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</si>
  <si>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</si>
  <si>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</si>
  <si>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</si>
  <si>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</si>
  <si>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</si>
  <si>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</si>
  <si>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</si>
  <si>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</si>
  <si>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</si>
  <si>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</si>
  <si>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</si>
  <si>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</si>
  <si>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</si>
  <si>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</si>
  <si>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</si>
  <si>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</si>
  <si>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</si>
  <si>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</si>
  <si>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</si>
  <si>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</si>
  <si>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</si>
  <si>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</si>
  <si>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</si>
  <si>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</si>
  <si>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</si>
  <si>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</si>
  <si>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</si>
  <si>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</si>
  <si>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</si>
  <si>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</si>
  <si>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</si>
  <si>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</si>
  <si>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</si>
  <si>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</si>
  <si>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</si>
  <si>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</si>
  <si>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</si>
  <si>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</si>
  <si>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</si>
  <si>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</si>
  <si>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</si>
  <si>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</si>
  <si>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</si>
  <si>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</si>
  <si>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</si>
  <si>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</si>
  <si>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</si>
  <si>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</si>
  <si>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</si>
  <si>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</si>
  <si>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</si>
  <si>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</si>
  <si>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</si>
  <si>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</si>
  <si>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</si>
  <si>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</si>
  <si>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</si>
  <si>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</si>
  <si>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</si>
  <si>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</si>
  <si>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</si>
  <si>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</si>
  <si>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</si>
  <si>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</si>
  <si>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</si>
  <si>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</si>
  <si>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</si>
  <si>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</si>
  <si>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</si>
  <si>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</si>
  <si>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</si>
  <si>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</si>
  <si>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</si>
  <si>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</si>
  <si>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</si>
  <si>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</si>
  <si>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</si>
  <si>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</si>
  <si>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</si>
  <si>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</si>
  <si>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</si>
  <si>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</si>
  <si>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</si>
  <si>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</si>
  <si>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</si>
  <si>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</si>
  <si>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</si>
  <si>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</si>
  <si>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</si>
  <si>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</si>
  <si>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</si>
  <si>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</si>
  <si>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</si>
  <si>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</si>
  <si>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</si>
  <si>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</si>
  <si>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</si>
  <si>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</si>
  <si>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</si>
  <si>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</si>
  <si>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</si>
  <si>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</si>
  <si>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</si>
  <si>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</si>
  <si>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</si>
  <si>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</si>
  <si>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</si>
  <si>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</si>
  <si>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</si>
  <si>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</si>
  <si>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</si>
  <si>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</si>
  <si>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</si>
  <si>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</si>
  <si>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</si>
  <si>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</si>
  <si>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</si>
  <si>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</si>
  <si>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</si>
  <si>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</si>
  <si>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</si>
  <si>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</si>
  <si>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</si>
  <si>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</si>
  <si>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</si>
  <si>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</si>
  <si>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</si>
  <si>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</si>
  <si>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</si>
  <si>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</si>
  <si>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</si>
  <si>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</si>
  <si>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</si>
  <si>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</si>
  <si>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</si>
  <si>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</si>
  <si>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</si>
  <si>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</si>
  <si>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</si>
  <si>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</si>
  <si>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</si>
  <si>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</si>
  <si>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</si>
  <si>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</si>
  <si>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</si>
  <si>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</si>
  <si>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</si>
  <si>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</si>
  <si>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</si>
  <si>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</si>
  <si>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</si>
  <si>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</si>
  <si>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</si>
  <si>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</si>
  <si>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</si>
  <si>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</si>
  <si>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</si>
  <si>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</si>
  <si>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</si>
  <si>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</si>
  <si>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</si>
  <si>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</si>
  <si>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</si>
  <si>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</si>
  <si>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</si>
  <si>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</si>
  <si>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</si>
  <si>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</si>
  <si>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</si>
  <si>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</si>
  <si>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</si>
  <si>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</si>
  <si>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</si>
  <si>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</si>
  <si>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</si>
  <si>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</si>
  <si>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</si>
  <si>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</si>
  <si>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</si>
  <si>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</si>
  <si>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</si>
  <si>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</si>
  <si>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</si>
  <si>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</si>
  <si>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</si>
  <si>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</si>
  <si>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</si>
  <si>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</si>
  <si>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</si>
  <si>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</si>
  <si>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</si>
  <si>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</si>
  <si>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</si>
  <si>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</si>
  <si>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</si>
  <si>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</si>
  <si>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</si>
  <si>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</si>
  <si>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</si>
  <si>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</si>
  <si>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</si>
  <si>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</si>
  <si>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</si>
  <si>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</si>
  <si>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</si>
  <si>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</si>
  <si>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</si>
  <si>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</si>
  <si>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</si>
  <si>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</si>
  <si>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</si>
  <si>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</si>
  <si>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</si>
  <si>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</si>
  <si>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</si>
  <si>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</si>
  <si>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</si>
  <si>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</si>
  <si>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</si>
  <si>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</si>
  <si>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</si>
  <si>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</si>
  <si>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</si>
  <si>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</si>
  <si>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</si>
  <si>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</si>
  <si>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</si>
  <si>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</si>
  <si>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</si>
  <si>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</si>
  <si>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</si>
  <si>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</si>
  <si>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</si>
  <si>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</si>
  <si>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</si>
  <si>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</si>
  <si>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</si>
  <si>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</si>
  <si>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</si>
  <si>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</si>
  <si>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</si>
  <si>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</si>
  <si>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</si>
  <si>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</si>
  <si>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</si>
  <si>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</si>
  <si>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</si>
  <si>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</si>
  <si>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</si>
  <si>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</si>
  <si>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</si>
  <si>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</si>
  <si>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</si>
  <si>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</si>
  <si>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</si>
  <si>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</si>
  <si>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</si>
  <si>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</si>
  <si>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</si>
  <si>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</si>
  <si>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</si>
  <si>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</si>
  <si>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</si>
  <si>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</si>
  <si>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</si>
  <si>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</si>
  <si>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</si>
  <si>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</si>
  <si>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</si>
  <si>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</si>
  <si>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</si>
  <si>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</si>
  <si>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</si>
  <si>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</si>
  <si>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</si>
  <si>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</si>
  <si>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</si>
  <si>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</si>
  <si>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</si>
  <si>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</si>
  <si>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</si>
  <si>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</si>
  <si>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</si>
  <si>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</si>
  <si>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</si>
  <si>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</si>
  <si>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</si>
  <si>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</si>
  <si>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</si>
  <si>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</si>
  <si>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</si>
  <si>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</si>
  <si>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</si>
  <si>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</si>
  <si>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</si>
  <si>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</si>
  <si>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</si>
  <si>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</si>
  <si>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</si>
  <si>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</si>
  <si>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</si>
  <si>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</si>
  <si>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</si>
  <si>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</si>
  <si>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</si>
  <si>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</si>
  <si>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</si>
  <si>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</si>
  <si>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</si>
  <si>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</si>
  <si>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</si>
  <si>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</si>
  <si>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</si>
  <si>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</si>
  <si>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</si>
  <si>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</si>
  <si>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</si>
  <si>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</si>
  <si>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</si>
  <si>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</si>
  <si>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</si>
  <si>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</si>
  <si>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</si>
  <si>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</si>
  <si>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</si>
  <si>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</si>
  <si>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</si>
  <si>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</si>
  <si>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</si>
  <si>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</si>
  <si>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</si>
  <si>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</si>
  <si>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</si>
  <si>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</si>
  <si>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</si>
  <si>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</si>
  <si>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</si>
  <si>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</si>
  <si>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</si>
  <si>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</si>
  <si>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</si>
  <si>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</si>
  <si>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</si>
  <si>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</si>
  <si>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</si>
  <si>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</si>
  <si>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</si>
  <si>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</si>
  <si>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</si>
  <si>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</si>
  <si>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</si>
  <si>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</si>
  <si>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</si>
  <si>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</si>
  <si>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</si>
  <si>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</si>
  <si>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</si>
  <si>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</si>
  <si>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</si>
  <si>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</si>
  <si>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</si>
  <si>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</si>
  <si>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</si>
  <si>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</si>
  <si>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</si>
  <si>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</si>
  <si>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</si>
  <si>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</si>
  <si>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</si>
  <si>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</si>
  <si>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</si>
  <si>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</si>
  <si>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</si>
  <si>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</si>
  <si>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</si>
  <si>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</si>
  <si>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</si>
  <si>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</si>
  <si>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</si>
  <si>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</si>
  <si>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</si>
  <si>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</si>
  <si>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</si>
  <si>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</si>
  <si>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</si>
  <si>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</si>
  <si>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</si>
  <si>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</si>
  <si>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</si>
  <si>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</si>
  <si>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</si>
  <si>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</si>
  <si>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</si>
  <si>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</si>
  <si>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</si>
  <si>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</si>
  <si>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</si>
  <si>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</si>
  <si>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</si>
  <si>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</si>
  <si>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</si>
  <si>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</si>
  <si>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</si>
  <si>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</si>
  <si>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</si>
  <si>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</si>
  <si>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</si>
  <si>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</si>
  <si>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</si>
  <si>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</si>
  <si>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</si>
  <si>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</si>
  <si>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</si>
  <si>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</si>
  <si>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</si>
  <si>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</si>
  <si>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</si>
  <si>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</si>
  <si>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</si>
  <si>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</si>
  <si>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</si>
  <si>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</si>
  <si>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</si>
  <si>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</si>
  <si>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</si>
  <si>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</si>
  <si>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</si>
  <si>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</si>
  <si>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</si>
  <si>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</si>
  <si>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</si>
  <si>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</si>
  <si>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</si>
  <si>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</si>
  <si>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</si>
  <si>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</si>
  <si>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</si>
  <si>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</si>
  <si>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</si>
  <si>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</si>
  <si>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</si>
  <si>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</si>
  <si>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</si>
  <si>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</si>
  <si>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</si>
  <si>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</si>
  <si>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</si>
  <si>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</si>
  <si>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</si>
  <si>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</si>
  <si>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</si>
  <si>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</si>
  <si>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</si>
  <si>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</si>
  <si>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</si>
  <si>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</si>
  <si>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</si>
  <si>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</si>
  <si>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</si>
  <si>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</si>
  <si>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</si>
  <si>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</si>
  <si>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</si>
  <si>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</si>
  <si>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</si>
  <si>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</si>
  <si>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</si>
  <si>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</si>
  <si>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</si>
  <si>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</si>
  <si>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</si>
  <si>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</si>
  <si>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</si>
  <si>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</si>
  <si>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</si>
  <si>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</si>
  <si>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</si>
  <si>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</si>
  <si>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</si>
  <si>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</si>
  <si>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</si>
  <si>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</si>
  <si>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</si>
  <si>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</si>
  <si>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</si>
  <si>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</si>
  <si>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</si>
  <si>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</si>
  <si>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</si>
  <si>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</si>
  <si>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</si>
  <si>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</si>
  <si>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</si>
  <si>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</si>
  <si>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</si>
  <si>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</si>
  <si>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</si>
  <si>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</si>
  <si>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</si>
  <si>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</si>
  <si>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</si>
  <si>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</si>
  <si>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</si>
  <si>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</si>
  <si>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</si>
  <si>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</si>
  <si>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</si>
  <si>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</si>
  <si>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</si>
  <si>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</si>
  <si>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</si>
  <si>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</si>
  <si>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</si>
  <si>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</si>
  <si>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</si>
  <si>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</si>
  <si>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</si>
  <si>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</si>
  <si>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</si>
  <si>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</si>
  <si>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</si>
  <si>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</si>
  <si>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</si>
  <si>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</si>
  <si>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</si>
  <si>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</si>
  <si>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</si>
  <si>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</si>
  <si>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</si>
  <si>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</si>
  <si>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</si>
  <si>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</si>
  <si>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</si>
  <si>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</si>
  <si>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</si>
  <si>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</si>
  <si>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</si>
  <si>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</si>
  <si>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</si>
  <si>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</si>
  <si>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</si>
  <si>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</si>
  <si>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</si>
  <si>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</si>
  <si>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</si>
  <si>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</si>
  <si>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</si>
  <si>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</si>
  <si>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</si>
  <si>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</si>
  <si>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</si>
  <si>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</si>
  <si>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</si>
  <si>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</si>
  <si>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</si>
  <si>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</si>
  <si>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</si>
  <si>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</si>
  <si>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</si>
  <si>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</si>
  <si>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</si>
  <si>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</si>
  <si>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</si>
  <si>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</si>
  <si>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</si>
  <si>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</si>
  <si>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</si>
  <si>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</si>
  <si>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</si>
  <si>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</si>
  <si>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</si>
  <si>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</si>
  <si>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</si>
  <si>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</si>
  <si>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</si>
  <si>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</si>
  <si>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</si>
  <si>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</si>
  <si>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</si>
  <si>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</si>
  <si>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</si>
  <si>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</si>
  <si>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</si>
  <si>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</si>
  <si>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</si>
  <si>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</si>
  <si>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</si>
  <si>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</si>
  <si>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</si>
  <si>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</si>
  <si>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</si>
  <si>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</si>
  <si>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</si>
  <si>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</si>
  <si>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</si>
  <si>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</si>
  <si>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</si>
  <si>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</si>
  <si>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</si>
  <si>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</si>
  <si>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</si>
  <si>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</si>
  <si>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</si>
  <si>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</si>
  <si>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</si>
  <si>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</si>
  <si>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</si>
  <si>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</si>
  <si>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</si>
  <si>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</si>
  <si>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</si>
  <si>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</si>
  <si>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</si>
  <si>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</si>
  <si>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</si>
  <si>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</si>
  <si>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</si>
  <si>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</si>
  <si>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</si>
  <si>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</si>
  <si>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</si>
  <si>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</si>
  <si>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</si>
  <si>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</si>
  <si>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</si>
  <si>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</si>
  <si>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</si>
  <si>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</si>
  <si>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</si>
  <si>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</si>
  <si>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</si>
  <si>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</si>
  <si>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</si>
  <si>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</si>
  <si>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</si>
  <si>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</si>
  <si>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</si>
  <si>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</si>
  <si>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</si>
  <si>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</si>
  <si>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</si>
  <si>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</si>
  <si>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</si>
  <si>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</si>
  <si>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</si>
  <si>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</si>
  <si>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</si>
  <si>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</si>
  <si>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</si>
  <si>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</si>
  <si>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</si>
  <si>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</si>
  <si>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</si>
  <si>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</si>
  <si>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</si>
  <si>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</si>
  <si>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</si>
  <si>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</si>
  <si>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</si>
  <si>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</si>
  <si>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</si>
  <si>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</si>
  <si>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</si>
  <si>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</si>
  <si>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</si>
  <si>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</si>
  <si>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</si>
  <si>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</si>
  <si>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</si>
  <si>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</si>
  <si>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</si>
  <si>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</si>
  <si>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</si>
  <si>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</si>
  <si>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</si>
  <si>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</si>
  <si>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</si>
  <si>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</si>
  <si>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</si>
  <si>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</si>
  <si>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</si>
  <si>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</si>
  <si>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</si>
  <si>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</si>
  <si>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</si>
  <si>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</si>
  <si>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</si>
  <si>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</si>
  <si>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</si>
  <si>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</si>
  <si>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</si>
  <si>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</si>
  <si>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</si>
  <si>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</si>
  <si>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</si>
  <si>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</si>
  <si>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</si>
  <si>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</si>
  <si>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</si>
  <si>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</si>
  <si>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</si>
  <si>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</si>
  <si>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</si>
  <si>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</si>
  <si>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</si>
  <si>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</si>
  <si>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</si>
  <si>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</si>
  <si>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</si>
  <si>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</si>
  <si>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</si>
  <si>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</si>
  <si>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</si>
  <si>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</si>
  <si>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</si>
  <si>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</si>
  <si>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</si>
  <si>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</si>
  <si>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</si>
  <si>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</si>
  <si>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</si>
  <si>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</si>
  <si>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</si>
  <si>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</si>
  <si>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</si>
  <si>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</si>
  <si>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</si>
  <si>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</si>
  <si>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</si>
  <si>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</si>
  <si>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</si>
  <si>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</si>
  <si>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</si>
  <si>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</si>
  <si>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</si>
  <si>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</si>
  <si>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</si>
  <si>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</si>
  <si>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</si>
  <si>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</si>
  <si>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</si>
  <si>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</si>
  <si>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</si>
  <si>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</si>
  <si>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</si>
  <si>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</si>
  <si>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</si>
  <si>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</si>
  <si>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</si>
  <si>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</si>
  <si>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</si>
  <si>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</si>
  <si>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</si>
  <si>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</si>
  <si>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</si>
  <si>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</si>
  <si>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</si>
  <si>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</si>
  <si>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</si>
  <si>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</si>
  <si>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</si>
  <si>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</si>
  <si>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</si>
  <si>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</si>
  <si>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</si>
  <si>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</si>
  <si>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</si>
  <si>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</si>
  <si>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</si>
  <si>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</si>
  <si>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</si>
  <si>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</si>
  <si>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</si>
  <si>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</si>
  <si>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</si>
  <si>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</si>
  <si>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</si>
  <si>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</si>
  <si>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</si>
  <si>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</si>
  <si>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</si>
  <si>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</si>
  <si>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</si>
  <si>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</si>
  <si>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</si>
  <si>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</si>
  <si>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</si>
  <si>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</si>
  <si>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</si>
  <si>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</si>
  <si>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</si>
  <si>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</si>
  <si>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</si>
  <si>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</si>
  <si>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</si>
  <si>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</si>
  <si>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</si>
  <si>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</si>
  <si>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</si>
  <si>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</si>
  <si>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</si>
  <si>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</si>
  <si>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</si>
  <si>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</si>
  <si>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</si>
  <si>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</si>
  <si>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</si>
  <si>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</si>
  <si>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</si>
  <si>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</si>
  <si>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</si>
  <si>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</si>
  <si>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</si>
  <si>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</si>
  <si>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</si>
  <si>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</si>
  <si>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</si>
  <si>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</si>
  <si>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</si>
  <si>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</si>
  <si>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</si>
  <si>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</si>
  <si>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</si>
  <si>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</si>
  <si>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</si>
  <si>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</si>
  <si>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</si>
  <si>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</si>
  <si>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</si>
  <si>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</si>
  <si>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</si>
  <si>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</si>
  <si>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</si>
  <si>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</si>
  <si>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</si>
  <si>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</si>
  <si>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</si>
  <si>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</si>
  <si>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</si>
  <si>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</si>
  <si>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</si>
  <si>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</si>
  <si>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</si>
  <si>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</si>
  <si>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</si>
  <si>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</si>
  <si>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</si>
  <si>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</si>
  <si>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</si>
  <si>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</si>
  <si>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</si>
  <si>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</si>
  <si>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</si>
  <si>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</si>
  <si>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</si>
  <si>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</si>
  <si>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</si>
  <si>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</si>
  <si>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</si>
  <si>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</si>
  <si>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</si>
  <si>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</si>
  <si>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</si>
  <si>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</si>
  <si>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</si>
  <si>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</si>
  <si>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</si>
  <si>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</si>
  <si>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</si>
  <si>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</si>
  <si>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</si>
  <si>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</si>
  <si>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</si>
  <si>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</si>
  <si>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</si>
  <si>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</si>
  <si>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</si>
  <si>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</si>
  <si>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</si>
  <si>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</si>
  <si>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</si>
  <si>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</si>
  <si>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</si>
  <si>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</si>
  <si>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</si>
  <si>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</si>
  <si>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</si>
  <si>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</si>
  <si>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</si>
  <si>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</si>
  <si>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</si>
  <si>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</si>
  <si>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</si>
  <si>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</si>
  <si>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</si>
  <si>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</si>
  <si>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</si>
  <si>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</si>
  <si>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</si>
  <si>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</si>
  <si>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</si>
  <si>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</si>
  <si>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</si>
  <si>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</si>
  <si>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</si>
  <si>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</si>
  <si>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</si>
  <si>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</si>
  <si>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</si>
  <si>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</si>
  <si>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</si>
  <si>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</si>
  <si>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</si>
  <si>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</si>
  <si>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</si>
  <si>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</si>
  <si>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</si>
  <si>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</si>
  <si>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</si>
  <si>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</si>
  <si>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</si>
  <si>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</si>
  <si>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</si>
  <si>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</si>
  <si>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</si>
  <si>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</si>
  <si>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</si>
  <si>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</si>
  <si>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</si>
  <si>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</si>
  <si>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</si>
  <si>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</si>
  <si>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</si>
  <si>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</si>
  <si>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</si>
  <si>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</si>
  <si>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</si>
  <si>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</si>
  <si>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</si>
  <si>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</si>
  <si>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</si>
  <si>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</si>
  <si>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</si>
  <si>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</si>
  <si>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</si>
  <si>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</si>
  <si>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</si>
  <si>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</si>
  <si>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</si>
  <si>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</si>
  <si>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</si>
  <si>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</si>
  <si>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</si>
  <si>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</si>
  <si>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</si>
  <si>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</si>
  <si>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</si>
  <si>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</si>
  <si>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</si>
  <si>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</si>
  <si>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</si>
  <si>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</si>
  <si>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</si>
  <si>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</si>
  <si>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</si>
  <si>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</si>
  <si>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</si>
  <si>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</si>
  <si>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</si>
  <si>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</si>
  <si>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</si>
  <si>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</si>
  <si>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</si>
  <si>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</si>
  <si>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</si>
  <si>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</si>
  <si>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</si>
  <si>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</si>
  <si>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</si>
  <si>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</si>
  <si>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</si>
  <si>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</si>
  <si>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</si>
  <si>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</si>
  <si>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</si>
  <si>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</si>
  <si>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</si>
  <si>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</si>
  <si>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</si>
  <si>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</si>
  <si>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</si>
  <si>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</si>
  <si>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</si>
  <si>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</si>
  <si>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</si>
  <si>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</si>
  <si>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</si>
  <si>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</si>
  <si>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</si>
  <si>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</si>
  <si>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</si>
  <si>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</si>
  <si>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</si>
  <si>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</si>
  <si>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</si>
  <si>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</si>
  <si>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</si>
  <si>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</si>
  <si>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</si>
  <si>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</si>
  <si>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</si>
  <si>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</si>
  <si>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</si>
  <si>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</si>
  <si>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</si>
  <si>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</si>
  <si>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</si>
  <si>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</si>
  <si>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</si>
  <si>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</si>
  <si>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</si>
  <si>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</si>
  <si>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</si>
  <si>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</si>
  <si>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</si>
  <si>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</si>
  <si>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</si>
  <si>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</si>
  <si>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</si>
  <si>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</si>
  <si>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</si>
  <si>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</si>
  <si>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</si>
  <si>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</si>
  <si>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</si>
  <si>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</si>
  <si>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</si>
  <si>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</si>
  <si>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</si>
  <si>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</si>
  <si>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</si>
  <si>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</si>
  <si>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</si>
  <si>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</si>
  <si>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</si>
  <si>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</si>
  <si>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</si>
  <si>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</si>
  <si>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</si>
  <si>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</si>
  <si>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</si>
  <si>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</si>
  <si>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</si>
  <si>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</si>
  <si>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</si>
  <si>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</si>
  <si>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</si>
  <si>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</si>
  <si>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</si>
  <si>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</si>
  <si>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</si>
  <si>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</si>
  <si>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</si>
  <si>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</si>
  <si>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</si>
  <si>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</si>
  <si>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</si>
  <si>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</si>
  <si>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</si>
  <si>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</si>
  <si>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</si>
  <si>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</si>
  <si>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</si>
  <si>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</si>
  <si>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</si>
  <si>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</si>
  <si>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</si>
  <si>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</si>
  <si>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</si>
  <si>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</si>
  <si>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</si>
  <si>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</si>
  <si>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</si>
  <si>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</si>
  <si>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</si>
  <si>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</si>
  <si>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</si>
  <si>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</si>
  <si>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</si>
  <si>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</si>
  <si>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</si>
  <si>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</si>
  <si>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</si>
  <si>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</si>
  <si>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</si>
  <si>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</si>
  <si>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</si>
  <si>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</si>
  <si>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</si>
  <si>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</si>
  <si>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</si>
  <si>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</si>
  <si>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</si>
  <si>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</si>
  <si>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</si>
  <si>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</si>
  <si>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</si>
  <si>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</si>
  <si>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</si>
  <si>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</si>
  <si>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</si>
  <si>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</si>
  <si>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</si>
  <si>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</si>
  <si>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</si>
  <si>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</si>
  <si>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</si>
  <si>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</si>
  <si>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</si>
  <si>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</si>
  <si>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</si>
  <si>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</si>
  <si>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</si>
  <si>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</si>
  <si>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</si>
  <si>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</si>
  <si>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</si>
  <si>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</si>
  <si>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</si>
  <si>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</si>
  <si>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</si>
  <si>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</si>
  <si>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</si>
  <si>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</si>
  <si>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</si>
  <si>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</si>
  <si>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</si>
  <si>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</si>
  <si>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</si>
  <si>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</si>
  <si>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</si>
  <si>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</si>
  <si>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</si>
  <si>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</si>
  <si>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</si>
  <si>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</si>
  <si>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</si>
  <si>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</si>
  <si>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</si>
  <si>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</si>
  <si>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</si>
  <si>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</si>
  <si>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</si>
  <si>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</si>
  <si>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</si>
  <si>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</si>
  <si>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</si>
  <si>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</si>
  <si>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</si>
  <si>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</si>
  <si>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</si>
  <si>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</si>
  <si>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</si>
  <si>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</si>
  <si>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</si>
  <si>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</si>
  <si>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</si>
  <si>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</si>
  <si>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</si>
  <si>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</si>
  <si>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</si>
  <si>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</si>
  <si>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</si>
  <si>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</si>
  <si>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</si>
  <si>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</si>
  <si>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</si>
  <si>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</si>
  <si>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</si>
  <si>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</si>
  <si>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</si>
  <si>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</si>
  <si>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</si>
  <si>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</si>
  <si>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</si>
  <si>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</si>
  <si>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</si>
  <si>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</si>
  <si>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</si>
  <si>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</si>
  <si>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</si>
  <si>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</si>
  <si>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</si>
  <si>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</si>
  <si>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</si>
  <si>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</si>
  <si>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</si>
  <si>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</si>
  <si>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</si>
  <si>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</si>
  <si>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</si>
  <si>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</si>
  <si>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</si>
  <si>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</si>
  <si>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</si>
  <si>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</si>
  <si>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</si>
  <si>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</si>
  <si>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</si>
  <si>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</si>
  <si>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</si>
  <si>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</si>
  <si>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</si>
  <si>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</si>
  <si>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</si>
  <si>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</si>
  <si>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</si>
  <si>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</si>
  <si>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</si>
  <si>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</si>
  <si>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</si>
  <si>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</si>
  <si>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</si>
  <si>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</si>
  <si>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</si>
  <si>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</si>
  <si>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</si>
  <si>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</si>
  <si>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</si>
  <si>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</si>
  <si>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</si>
  <si>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</si>
  <si>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</si>
  <si>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</si>
  <si>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</si>
  <si>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</si>
  <si>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</si>
  <si>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</si>
  <si>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</si>
  <si>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</si>
  <si>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</si>
  <si>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</si>
  <si>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</si>
  <si>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</si>
  <si>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</si>
  <si>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</si>
  <si>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</si>
  <si>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</si>
  <si>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</si>
  <si>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</si>
  <si>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</si>
  <si>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</si>
  <si>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</si>
  <si>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</si>
  <si>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</si>
  <si>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</si>
  <si>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</si>
  <si>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</si>
  <si>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</si>
  <si>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</si>
  <si>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</si>
  <si>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</si>
  <si>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</si>
  <si>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</si>
  <si>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</si>
  <si>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</si>
  <si>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</si>
  <si>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</si>
  <si>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</si>
  <si>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</si>
  <si>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</si>
  <si>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</si>
  <si>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</si>
  <si>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</si>
  <si>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</si>
  <si>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</si>
  <si>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</si>
  <si>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</si>
  <si>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</si>
  <si>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</si>
  <si>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</si>
  <si>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</si>
  <si>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</si>
  <si>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</si>
  <si>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</si>
  <si>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</si>
  <si>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</si>
  <si>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</si>
  <si>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</si>
  <si>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</si>
  <si>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</si>
  <si>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</si>
  <si>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</si>
  <si>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</si>
  <si>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</si>
  <si>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</si>
  <si>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</si>
  <si>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</si>
  <si>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</si>
  <si>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</si>
  <si>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</si>
  <si>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</si>
  <si>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</si>
  <si>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</si>
  <si>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</si>
  <si>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</si>
  <si>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</si>
  <si>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</si>
  <si>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</si>
  <si>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</si>
  <si>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</si>
  <si>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</si>
  <si>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</si>
  <si>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</si>
  <si>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</si>
  <si>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</si>
  <si>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</si>
  <si>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</si>
  <si>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</si>
  <si>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</si>
  <si>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</si>
  <si>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</si>
  <si>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</si>
  <si>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</si>
  <si>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</si>
  <si>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</si>
  <si>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</si>
  <si>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</si>
  <si>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</si>
  <si>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</si>
  <si>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</si>
  <si>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</si>
  <si>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</si>
  <si>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</si>
  <si>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</si>
  <si>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</si>
  <si>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</si>
  <si>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</si>
  <si>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</si>
  <si>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</si>
  <si>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</si>
  <si>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</si>
  <si>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</si>
  <si>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</si>
  <si>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</si>
  <si>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</si>
  <si>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</si>
  <si>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</si>
  <si>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</si>
  <si>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</si>
  <si>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</si>
  <si>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</si>
  <si>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</si>
  <si>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</si>
  <si>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</si>
  <si>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</si>
  <si>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</si>
  <si>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</si>
  <si>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</si>
  <si>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</si>
  <si>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</si>
  <si>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</si>
  <si>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</si>
  <si>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</si>
  <si>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</si>
  <si>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</si>
  <si>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</si>
  <si>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</si>
  <si>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</si>
  <si>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</si>
  <si>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</si>
  <si>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</si>
  <si>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</si>
  <si>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</si>
  <si>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</si>
  <si>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</si>
  <si>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</si>
  <si>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</si>
  <si>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</si>
  <si>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</si>
  <si>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</si>
  <si>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</si>
  <si>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</si>
  <si>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</si>
  <si>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</si>
  <si>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</si>
  <si>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</si>
  <si>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</si>
  <si>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</si>
  <si>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</si>
  <si>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</si>
  <si>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</si>
  <si>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</si>
  <si>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</si>
  <si>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</si>
  <si>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</si>
  <si>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</si>
  <si>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</si>
  <si>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</si>
  <si>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</si>
  <si>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</si>
  <si>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</si>
  <si>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</si>
  <si>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</si>
  <si>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</si>
  <si>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</si>
  <si>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</si>
  <si>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</si>
  <si>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</si>
  <si>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</si>
  <si>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</si>
  <si>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</si>
  <si>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</si>
  <si>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</si>
  <si>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</si>
  <si>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</si>
  <si>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</si>
  <si>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</si>
  <si>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</si>
  <si>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</si>
  <si>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</si>
  <si>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</si>
  <si>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</si>
  <si>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</si>
  <si>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</si>
  <si>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</si>
  <si>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</si>
  <si>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</si>
  <si>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</si>
  <si>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</si>
  <si>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</si>
  <si>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</si>
  <si>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</si>
  <si>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</si>
  <si>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</si>
  <si>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</si>
  <si>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</si>
  <si>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</si>
  <si>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</si>
  <si>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</si>
  <si>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</si>
  <si>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</si>
  <si>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</si>
  <si>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</si>
  <si>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</si>
  <si>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</si>
  <si>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</si>
  <si>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</si>
  <si>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</si>
  <si>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</si>
  <si>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</si>
  <si>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</si>
  <si>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</si>
  <si>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</si>
  <si>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</si>
  <si>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</si>
  <si>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</si>
  <si>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</si>
  <si>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</si>
  <si>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</si>
  <si>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</si>
  <si>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</si>
  <si>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</si>
  <si>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</si>
  <si>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</si>
  <si>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</si>
  <si>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</si>
  <si>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</si>
  <si>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</si>
  <si>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</si>
  <si>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</si>
  <si>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</si>
  <si>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</si>
  <si>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</si>
  <si>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</si>
  <si>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</si>
  <si>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</si>
  <si>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</si>
  <si>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</si>
  <si>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</si>
  <si>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</si>
  <si>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</si>
  <si>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</si>
  <si>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</si>
  <si>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</si>
  <si>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</si>
  <si>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</si>
  <si>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</si>
  <si>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</si>
  <si>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</si>
  <si>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</si>
  <si>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</si>
  <si>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</si>
  <si>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</si>
  <si>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</si>
  <si>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</si>
  <si>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</si>
  <si>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</si>
  <si>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</si>
  <si>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</si>
  <si>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</si>
  <si>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</si>
  <si>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</si>
  <si>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</si>
  <si>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</si>
  <si>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</si>
  <si>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</si>
  <si>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</si>
  <si>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</si>
  <si>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</si>
  <si>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</si>
  <si>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</si>
  <si>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</si>
  <si>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</si>
  <si>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</si>
  <si>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</si>
  <si>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</si>
  <si>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</si>
  <si>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</si>
  <si>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</si>
  <si>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</si>
  <si>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</si>
  <si>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</si>
  <si>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</si>
  <si>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</si>
  <si>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</si>
  <si>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</si>
  <si>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</si>
  <si>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</si>
  <si>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</si>
  <si>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</si>
  <si>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</si>
  <si>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</si>
  <si>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</si>
  <si>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</si>
  <si>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</si>
  <si>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</si>
  <si>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</si>
  <si>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</si>
  <si>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</si>
  <si>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</si>
  <si>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</si>
  <si>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</si>
  <si>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</si>
  <si>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</si>
  <si>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</si>
  <si>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</si>
  <si>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</si>
  <si>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</si>
  <si>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</si>
  <si>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</si>
  <si>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</si>
  <si>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</si>
  <si>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</si>
  <si>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</si>
  <si>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</si>
  <si>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</si>
  <si>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</si>
  <si>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</si>
  <si>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</si>
  <si>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</si>
  <si>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</si>
  <si>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</si>
  <si>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</si>
  <si>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</si>
  <si>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</si>
  <si>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</si>
  <si>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</si>
  <si>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</si>
  <si>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</si>
  <si>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</si>
  <si>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</si>
  <si>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</si>
  <si>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</si>
  <si>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</si>
  <si>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</si>
  <si>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</si>
  <si>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</si>
  <si>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</si>
  <si>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</si>
  <si>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</si>
  <si>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</si>
  <si>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</si>
  <si>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</si>
  <si>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</si>
  <si>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</si>
  <si>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</si>
  <si>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</si>
  <si>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</si>
  <si>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</si>
  <si>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</si>
  <si>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</si>
  <si>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</si>
  <si>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</si>
  <si>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</si>
  <si>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</si>
  <si>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</si>
  <si>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</si>
  <si>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</si>
  <si>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</si>
  <si>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</si>
  <si>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</si>
  <si>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</si>
  <si>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</si>
  <si>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</si>
  <si>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</si>
  <si>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</si>
  <si>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</si>
  <si>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</si>
  <si>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</si>
  <si>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</si>
  <si>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</si>
  <si>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</si>
  <si>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</si>
  <si>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</si>
  <si>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</si>
  <si>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</si>
  <si>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</si>
  <si>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</si>
  <si>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</si>
  <si>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</si>
  <si>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</si>
  <si>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</si>
  <si>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</si>
  <si>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</si>
  <si>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</si>
  <si>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</si>
  <si>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</si>
  <si>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</si>
  <si>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</si>
  <si>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</si>
  <si>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</si>
  <si>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</si>
  <si>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</si>
  <si>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</si>
  <si>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</si>
  <si>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</si>
  <si>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</si>
  <si>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</si>
  <si>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</si>
  <si>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</si>
  <si>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</si>
  <si>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</si>
  <si>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</si>
  <si>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</si>
  <si>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</si>
  <si>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</si>
  <si>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</si>
  <si>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</si>
  <si>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</si>
  <si>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</si>
  <si>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</si>
  <si>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</si>
  <si>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</si>
  <si>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</si>
  <si>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</si>
  <si>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</si>
  <si>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</si>
  <si>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</si>
  <si>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</si>
  <si>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</si>
  <si>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</si>
  <si>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</si>
  <si>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</si>
  <si>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</si>
  <si>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</si>
  <si>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</si>
  <si>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</si>
  <si>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</si>
  <si>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</si>
  <si>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</si>
  <si>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</si>
  <si>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</si>
  <si>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</si>
  <si>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</si>
  <si>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</si>
  <si>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</si>
  <si>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</si>
  <si>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</si>
  <si>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</si>
  <si>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</si>
  <si>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</si>
  <si>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</si>
  <si>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</si>
  <si>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</si>
  <si>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</si>
  <si>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</si>
  <si>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</si>
  <si>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</si>
  <si>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</si>
  <si>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</si>
  <si>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</si>
  <si>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</si>
  <si>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</si>
  <si>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</si>
  <si>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</si>
  <si>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</si>
  <si>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</si>
  <si>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</si>
  <si>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</si>
  <si>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</si>
  <si>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</si>
  <si>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</si>
  <si>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</si>
  <si>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</si>
  <si>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</si>
  <si>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</si>
  <si>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</si>
  <si>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</si>
  <si>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</si>
  <si>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</si>
  <si>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</si>
  <si>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</si>
  <si>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</si>
  <si>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</si>
  <si>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</si>
  <si>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</si>
  <si>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</si>
  <si>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</si>
  <si>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</si>
  <si>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</si>
  <si>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</si>
  <si>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</si>
  <si>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</si>
  <si>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</si>
  <si>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</si>
  <si>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</si>
  <si>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</si>
  <si>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</si>
  <si>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</si>
  <si>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</si>
  <si>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</si>
  <si>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</si>
  <si>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</si>
  <si>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</si>
  <si>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</si>
  <si>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</si>
  <si>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</si>
  <si>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</si>
  <si>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</si>
  <si>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</si>
  <si>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</si>
  <si>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</si>
  <si>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</si>
  <si>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</si>
  <si>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</si>
  <si>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</si>
  <si>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</si>
  <si>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</si>
  <si>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</si>
  <si>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</si>
  <si>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</si>
  <si>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</si>
  <si>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</si>
  <si>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</si>
  <si>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</si>
  <si>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</si>
  <si>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</si>
  <si>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</si>
  <si>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</si>
  <si>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</si>
  <si>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</si>
  <si>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</si>
  <si>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</si>
  <si>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</si>
  <si>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</si>
  <si>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</si>
  <si>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</si>
  <si>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</si>
  <si>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</si>
  <si>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</si>
  <si>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</si>
  <si>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</si>
  <si>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</si>
  <si>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</si>
  <si>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</si>
  <si>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</si>
  <si>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</si>
  <si>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</si>
  <si>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</si>
  <si>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</si>
  <si>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</si>
  <si>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</si>
  <si>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</si>
  <si>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</si>
  <si>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</si>
  <si>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</si>
  <si>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</si>
  <si>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</si>
  <si>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</si>
  <si>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</si>
  <si>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</si>
  <si>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</si>
  <si>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</si>
  <si>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</si>
  <si>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</si>
  <si>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</si>
  <si>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</si>
  <si>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</si>
  <si>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</si>
  <si>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</si>
  <si>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</si>
  <si>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</si>
  <si>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</si>
  <si>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</si>
  <si>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</si>
  <si>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</si>
  <si>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</si>
  <si>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</si>
  <si>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</si>
  <si>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</si>
  <si>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</si>
  <si>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</si>
  <si>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</si>
  <si>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</si>
  <si>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</si>
  <si>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</si>
  <si>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</si>
  <si>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</si>
  <si>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</si>
  <si>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</si>
  <si>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</si>
  <si>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</si>
  <si>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</si>
  <si>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</si>
  <si>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</si>
  <si>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</si>
  <si>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</si>
  <si>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</si>
  <si>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</si>
  <si>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</si>
  <si>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</si>
  <si>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</si>
  <si>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</si>
  <si>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</si>
  <si>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</si>
  <si>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</si>
  <si>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</si>
  <si>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</si>
  <si>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</si>
  <si>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</si>
  <si>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</si>
  <si>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</si>
  <si>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</si>
  <si>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</si>
  <si>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</si>
  <si>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</si>
  <si>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</si>
  <si>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</si>
  <si>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</si>
  <si>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</si>
  <si>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</si>
  <si>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</si>
  <si>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</si>
  <si>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</si>
  <si>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</si>
  <si>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</si>
  <si>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</si>
  <si>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</si>
  <si>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</si>
  <si>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</si>
  <si>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</si>
  <si>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</si>
  <si>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</si>
  <si>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</si>
  <si>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</si>
  <si>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</si>
  <si>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</si>
  <si>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</si>
  <si>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</si>
  <si>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</si>
  <si>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</si>
  <si>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</si>
  <si>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</si>
  <si>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</si>
  <si>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</si>
  <si>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</si>
  <si>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</si>
  <si>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</si>
  <si>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</si>
  <si>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</si>
  <si>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</si>
  <si>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</si>
  <si>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</si>
  <si>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</si>
  <si>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</si>
  <si>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</si>
  <si>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</si>
  <si>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</si>
  <si>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</si>
  <si>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</si>
  <si>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</si>
  <si>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</si>
  <si>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</si>
  <si>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</si>
  <si>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</si>
  <si>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</si>
  <si>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</si>
  <si>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</si>
  <si>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</si>
  <si>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</si>
  <si>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</si>
  <si>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</si>
  <si>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</si>
  <si>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</si>
  <si>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</si>
  <si>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</si>
  <si>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</si>
  <si>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</si>
  <si>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</si>
  <si>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</si>
  <si>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</si>
  <si>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</si>
  <si>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</si>
  <si>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</si>
  <si>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</si>
  <si>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</si>
  <si>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</si>
  <si>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</si>
  <si>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</si>
  <si>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</si>
  <si>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</si>
  <si>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</si>
  <si>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</si>
  <si>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</si>
  <si>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</si>
  <si>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</si>
  <si>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</si>
  <si>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</si>
  <si>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</si>
  <si>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</si>
  <si>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</si>
  <si>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</si>
  <si>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</si>
  <si>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</si>
  <si>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</si>
  <si>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</si>
  <si>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</si>
  <si>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</si>
  <si>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</si>
  <si>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</si>
  <si>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</si>
  <si>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</si>
  <si>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</si>
  <si>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</si>
  <si>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</si>
  <si>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</si>
  <si>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</si>
  <si>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</si>
  <si>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</si>
  <si>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</si>
  <si>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</si>
  <si>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</si>
  <si>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</si>
  <si>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</si>
  <si>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</si>
  <si>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</si>
  <si>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</si>
  <si>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</si>
  <si>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</si>
  <si>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</si>
  <si>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</si>
  <si>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</si>
  <si>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</si>
  <si>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</si>
  <si>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</si>
  <si>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</si>
  <si>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</si>
  <si>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</si>
  <si>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</si>
  <si>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</si>
  <si>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</si>
  <si>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</si>
  <si>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</si>
  <si>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</si>
  <si>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</si>
  <si>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</si>
  <si>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</si>
  <si>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</si>
  <si>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</si>
  <si>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</si>
  <si>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</si>
  <si>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</si>
  <si>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</si>
  <si>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</si>
  <si>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</si>
  <si>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</si>
  <si>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</si>
  <si>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</si>
  <si>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</si>
  <si>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</si>
  <si>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</si>
  <si>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</si>
  <si>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</si>
  <si>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</si>
  <si>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</si>
  <si>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</si>
  <si>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</si>
  <si>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</si>
  <si>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</si>
  <si>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</si>
  <si>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</si>
  <si>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</si>
  <si>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</si>
  <si>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</si>
  <si>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</si>
  <si>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</si>
  <si>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</si>
  <si>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</si>
  <si>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</si>
  <si>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</si>
  <si>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</si>
  <si>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</si>
  <si>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</si>
  <si>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</si>
  <si>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</si>
  <si>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</si>
  <si>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</si>
  <si>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</si>
  <si>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</si>
  <si>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</si>
  <si>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</si>
  <si>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</si>
  <si>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</si>
  <si>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</si>
  <si>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</si>
  <si>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</si>
  <si>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</si>
  <si>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</si>
  <si>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</si>
  <si>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</si>
  <si>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</si>
  <si>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</si>
  <si>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</si>
  <si>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</si>
  <si>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</si>
  <si>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</si>
  <si>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</si>
  <si>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</si>
  <si>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</si>
  <si>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</si>
  <si>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</si>
  <si>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</si>
  <si>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</si>
  <si>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</si>
  <si>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</si>
  <si>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</si>
  <si>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</si>
  <si>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</si>
  <si>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</si>
  <si>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</si>
  <si>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</si>
  <si>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</si>
  <si>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</si>
  <si>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</si>
  <si>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</si>
  <si>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</si>
  <si>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</si>
  <si>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</si>
  <si>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</si>
  <si>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</si>
  <si>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</si>
  <si>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</si>
  <si>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</si>
  <si>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</si>
  <si>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</si>
  <si>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</si>
  <si>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</si>
  <si>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</si>
  <si>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</si>
  <si>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</si>
  <si>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</si>
  <si>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</si>
  <si>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</si>
  <si>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</si>
  <si>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</si>
  <si>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</si>
  <si>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</si>
  <si>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</si>
  <si>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</si>
  <si>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</si>
  <si>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</si>
  <si>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</si>
  <si>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</si>
  <si>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</si>
  <si>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</si>
  <si>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</si>
  <si>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</si>
  <si>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</si>
  <si>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</si>
  <si>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</si>
  <si>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</si>
  <si>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</si>
  <si>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</si>
  <si>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</si>
  <si>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</si>
  <si>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</si>
  <si>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</si>
  <si>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</si>
  <si>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</si>
  <si>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</si>
  <si>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</si>
  <si>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</si>
  <si>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</si>
  <si>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</si>
  <si>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</si>
  <si>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</si>
  <si>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</si>
  <si>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</si>
  <si>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</si>
  <si>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</si>
  <si>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</si>
  <si>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</si>
  <si>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</si>
  <si>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</si>
  <si>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</si>
  <si>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</si>
  <si>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</si>
  <si>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</si>
  <si>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</si>
  <si>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</si>
  <si>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</si>
  <si>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</si>
  <si>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</si>
  <si>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</si>
  <si>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</si>
  <si>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</si>
  <si>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</si>
  <si>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</si>
  <si>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</si>
  <si>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</si>
  <si>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</si>
  <si>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</si>
  <si>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</si>
  <si>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</si>
  <si>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</si>
  <si>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</si>
  <si>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</si>
  <si>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</si>
  <si>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</si>
  <si>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</si>
  <si>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</si>
  <si>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</si>
  <si>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</si>
  <si>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</si>
  <si>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</si>
  <si>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</si>
  <si>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</si>
  <si>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</si>
  <si>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</si>
  <si>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</si>
  <si>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</si>
  <si>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</si>
  <si>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</si>
  <si>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</si>
  <si>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</si>
  <si>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</si>
  <si>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</si>
  <si>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</si>
  <si>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</si>
  <si>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</si>
  <si>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</si>
  <si>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</si>
  <si>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</si>
  <si>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</si>
  <si>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</si>
  <si>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</si>
  <si>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</si>
  <si>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</si>
  <si>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</si>
  <si>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</si>
  <si>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</si>
  <si>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</si>
  <si>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</si>
  <si>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</si>
  <si>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</si>
  <si>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</si>
  <si>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</si>
  <si>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</si>
  <si>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</si>
  <si>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</si>
  <si>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</si>
  <si>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</si>
  <si>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</si>
  <si>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</si>
  <si>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</si>
  <si>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</si>
  <si>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</si>
  <si>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</si>
  <si>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</si>
  <si>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</si>
  <si>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</si>
  <si>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</si>
  <si>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</si>
  <si>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</si>
  <si>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</si>
  <si>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</si>
  <si>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</si>
  <si>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</si>
  <si>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</si>
  <si>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</si>
  <si>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</si>
  <si>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</si>
  <si>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</si>
  <si>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</si>
  <si>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</si>
  <si>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</si>
  <si>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</si>
  <si>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</si>
  <si>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</si>
  <si>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</si>
  <si>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</si>
  <si>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</si>
  <si>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</si>
  <si>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</si>
  <si>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</si>
  <si>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</si>
  <si>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</si>
  <si>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</si>
  <si>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</si>
  <si>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</si>
  <si>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</si>
  <si>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</si>
  <si>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</si>
  <si>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</si>
  <si>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</si>
  <si>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</si>
  <si>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</si>
  <si>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</si>
  <si>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</si>
  <si>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</si>
  <si>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</si>
  <si>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</si>
  <si>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</si>
  <si>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</si>
  <si>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</si>
  <si>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</si>
  <si>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</si>
  <si>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</si>
  <si>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</si>
  <si>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</si>
  <si>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</si>
  <si>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</si>
  <si>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</si>
  <si>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</si>
  <si>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</si>
  <si>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</si>
  <si>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</si>
  <si>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</si>
  <si>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</si>
  <si>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</si>
  <si>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</si>
  <si>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</si>
  <si>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</si>
  <si>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</si>
  <si>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</si>
  <si>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</si>
  <si>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</si>
  <si>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</si>
  <si>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</si>
  <si>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</si>
  <si>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</si>
  <si>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</si>
  <si>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</si>
  <si>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</si>
  <si>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</si>
  <si>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</si>
  <si>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</si>
  <si>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</si>
  <si>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</si>
  <si>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</si>
  <si>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</si>
  <si>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</si>
  <si>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</si>
  <si>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</si>
  <si>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</si>
  <si>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</si>
  <si>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</si>
  <si>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</si>
  <si>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</si>
  <si>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</si>
  <si>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</si>
  <si>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</si>
  <si>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</si>
  <si>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</si>
  <si>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</si>
  <si>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</si>
  <si>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</si>
  <si>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</si>
  <si>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</si>
  <si>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</si>
  <si>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</si>
  <si>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</si>
  <si>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</si>
  <si>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</si>
  <si>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</si>
  <si>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</si>
  <si>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</si>
  <si>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</si>
  <si>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</si>
  <si>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</si>
  <si>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</si>
  <si>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</si>
  <si>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</si>
  <si>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</si>
  <si>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</si>
  <si>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</si>
  <si>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</si>
  <si>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</si>
  <si>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</si>
  <si>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</si>
  <si>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</si>
  <si>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</si>
  <si>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</si>
  <si>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</si>
  <si>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</si>
  <si>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</si>
  <si>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</si>
  <si>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</si>
  <si>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</si>
  <si>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</si>
  <si>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</si>
  <si>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</si>
  <si>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</si>
  <si>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</si>
  <si>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</si>
  <si>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</si>
  <si>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</si>
  <si>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</si>
  <si>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</si>
  <si>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</si>
  <si>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</si>
  <si>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</si>
  <si>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</si>
  <si>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</si>
  <si>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</si>
  <si>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</si>
  <si>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</si>
  <si>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</si>
  <si>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</si>
  <si>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</si>
  <si>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</si>
  <si>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</si>
  <si>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</si>
  <si>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</si>
  <si>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</si>
  <si>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</si>
  <si>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</si>
  <si>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</si>
  <si>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</si>
  <si>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</si>
  <si>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</si>
  <si>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</si>
  <si>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</si>
  <si>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</si>
  <si>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</si>
  <si>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</si>
  <si>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</si>
  <si>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</si>
  <si>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</si>
  <si>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</si>
  <si>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</si>
  <si>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</si>
  <si>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</si>
  <si>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</si>
  <si>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</si>
  <si>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</si>
  <si>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</si>
  <si>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</si>
  <si>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</si>
  <si>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</si>
  <si>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</si>
  <si>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</si>
  <si>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</si>
  <si>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</si>
  <si>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</si>
  <si>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</si>
  <si>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</si>
  <si>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</si>
  <si>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</si>
  <si>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</si>
  <si>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</si>
  <si>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</si>
  <si>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</si>
  <si>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</si>
  <si>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</si>
  <si>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</si>
  <si>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</si>
  <si>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</si>
  <si>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</si>
  <si>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</si>
  <si>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</si>
  <si>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</si>
  <si>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</si>
  <si>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</si>
  <si>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</si>
  <si>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</si>
  <si>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</si>
  <si>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</si>
  <si>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</si>
  <si>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</si>
  <si>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</si>
  <si>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</si>
  <si>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</si>
  <si>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</si>
  <si>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</si>
  <si>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</si>
  <si>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</si>
  <si>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</si>
  <si>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</si>
  <si>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</si>
  <si>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</si>
  <si>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</si>
  <si>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</si>
  <si>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</si>
  <si>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</si>
  <si>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</si>
  <si>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</si>
  <si>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</si>
  <si>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</si>
  <si>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</si>
  <si>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</si>
  <si>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</si>
  <si>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</si>
  <si>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</si>
  <si>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</si>
  <si>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</si>
  <si>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</si>
  <si>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</si>
  <si>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</si>
  <si>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</si>
  <si>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</si>
  <si>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</si>
  <si>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</si>
  <si>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</si>
  <si>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</si>
  <si>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</si>
  <si>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</si>
  <si>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</si>
  <si>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</si>
  <si>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</si>
  <si>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</si>
  <si>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</si>
  <si>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</si>
  <si>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</si>
  <si>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</si>
  <si>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</si>
  <si>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</si>
  <si>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</si>
  <si>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</si>
  <si>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</si>
  <si>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</si>
  <si>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</si>
  <si>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</si>
  <si>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</si>
  <si>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</si>
  <si>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</si>
  <si>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</si>
  <si>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</si>
  <si>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</si>
  <si>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</si>
  <si>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</si>
  <si>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</si>
  <si>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</si>
  <si>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</si>
  <si>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</si>
  <si>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</si>
  <si>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</si>
  <si>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</si>
  <si>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</si>
  <si>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</si>
  <si>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</si>
  <si>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</si>
  <si>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</si>
  <si>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</si>
  <si>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</si>
  <si>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</si>
  <si>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</si>
  <si>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</si>
  <si>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</si>
  <si>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</si>
  <si>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</si>
  <si>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</si>
  <si>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</si>
  <si>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</si>
  <si>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</si>
  <si>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</si>
  <si>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</si>
  <si>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</si>
  <si>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</si>
  <si>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</si>
  <si>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</si>
  <si>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</si>
  <si>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</si>
  <si>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</si>
  <si>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</si>
  <si>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</si>
  <si>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</si>
  <si>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</si>
  <si>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</si>
  <si>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</si>
  <si>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</si>
  <si>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</si>
  <si>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</si>
  <si>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</si>
  <si>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</si>
  <si>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</si>
  <si>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</si>
  <si>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</si>
  <si>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</si>
  <si>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</si>
  <si>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</si>
  <si>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</si>
  <si>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</si>
  <si>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</si>
  <si>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</si>
  <si>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</si>
  <si>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</si>
  <si>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</si>
  <si>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</si>
  <si>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</si>
  <si>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</si>
  <si>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</si>
  <si>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</si>
  <si>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</si>
  <si>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</si>
  <si>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</si>
  <si>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</si>
  <si>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</si>
  <si>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</si>
  <si>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</si>
  <si>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</si>
  <si>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</si>
  <si>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</si>
  <si>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</si>
  <si>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</si>
  <si>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</si>
  <si>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</si>
  <si>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</si>
  <si>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</si>
  <si>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</si>
  <si>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</si>
  <si>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</si>
  <si>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</si>
  <si>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</si>
  <si>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</si>
  <si>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</si>
  <si>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</si>
  <si>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</si>
  <si>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</si>
  <si>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</si>
  <si>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</si>
  <si>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</si>
  <si>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</si>
  <si>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</si>
  <si>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</si>
  <si>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</si>
  <si>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</si>
  <si>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</si>
  <si>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</si>
  <si>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</si>
  <si>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</si>
  <si>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</si>
  <si>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</si>
  <si>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</si>
  <si>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</si>
  <si>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</si>
  <si>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</si>
  <si>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</si>
  <si>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</si>
  <si>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</si>
  <si>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</si>
  <si>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</si>
  <si>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</si>
  <si>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</si>
  <si>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</si>
  <si>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</si>
  <si>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</si>
  <si>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</si>
  <si>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</si>
  <si>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</si>
  <si>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</si>
  <si>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</si>
  <si>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</si>
  <si>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</si>
  <si>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</si>
  <si>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</si>
  <si>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</si>
  <si>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</si>
  <si>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</si>
  <si>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</si>
  <si>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</si>
  <si>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</si>
  <si>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</si>
  <si>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</si>
  <si>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</si>
  <si>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</si>
  <si>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</si>
  <si>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</si>
  <si>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</si>
  <si>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</si>
  <si>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</si>
  <si>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</si>
  <si>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</si>
  <si>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</si>
  <si>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</si>
  <si>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</si>
  <si>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</si>
  <si>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</si>
  <si>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</si>
  <si>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</si>
  <si>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</si>
  <si>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</si>
  <si>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</si>
  <si>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</si>
  <si>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</si>
  <si>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</si>
  <si>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</si>
  <si>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</si>
  <si>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</si>
  <si>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</si>
  <si>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</si>
  <si>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</si>
  <si>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</si>
  <si>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</si>
  <si>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</si>
  <si>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</si>
  <si>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</si>
  <si>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</si>
  <si>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</si>
  <si>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</si>
  <si>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</si>
  <si>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</si>
  <si>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</si>
  <si>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</si>
  <si>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</si>
  <si>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</si>
  <si>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</si>
  <si>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</si>
  <si>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</si>
  <si>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</si>
  <si>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</si>
  <si>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</si>
  <si>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</si>
  <si>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</si>
  <si>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</si>
  <si>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</si>
  <si>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</si>
  <si>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</si>
  <si>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</si>
  <si>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</si>
  <si>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</si>
  <si>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</si>
  <si>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</si>
  <si>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</si>
  <si>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</si>
  <si>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</si>
  <si>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</si>
  <si>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</si>
  <si>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</si>
  <si>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</si>
  <si>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</si>
  <si>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</si>
  <si>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</si>
  <si>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</si>
  <si>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</si>
  <si>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</si>
  <si>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</si>
  <si>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</si>
  <si>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</si>
  <si>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</si>
  <si>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</si>
  <si>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</si>
  <si>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</si>
  <si>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</si>
  <si>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</si>
  <si>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</si>
  <si>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</si>
  <si>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</si>
  <si>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</si>
  <si>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</si>
  <si>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</si>
  <si>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</si>
  <si>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</si>
  <si>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</si>
  <si>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</si>
  <si>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</si>
  <si>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</si>
  <si>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</si>
  <si>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</si>
  <si>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</si>
  <si>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</si>
  <si>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</si>
  <si>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</si>
  <si>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</si>
  <si>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</si>
  <si>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</si>
  <si>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</si>
  <si>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</si>
  <si>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</si>
  <si>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</si>
  <si>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</si>
  <si>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</si>
  <si>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</si>
  <si>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</si>
  <si>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</si>
  <si>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</si>
  <si>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</si>
  <si>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</si>
  <si>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</si>
  <si>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</si>
  <si>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</si>
  <si>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</si>
  <si>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</si>
  <si>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</si>
  <si>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</si>
  <si>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</si>
  <si>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</si>
  <si>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</si>
  <si>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</si>
  <si>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</si>
  <si>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</si>
  <si>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</si>
  <si>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</si>
  <si>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</si>
  <si>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</si>
  <si>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</si>
  <si>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</si>
  <si>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</si>
  <si>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</si>
  <si>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</si>
  <si>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</si>
  <si>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</si>
  <si>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</si>
  <si>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</si>
  <si>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</si>
  <si>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</si>
  <si>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</si>
  <si>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</si>
  <si>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</si>
  <si>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</si>
  <si>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</si>
  <si>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</si>
  <si>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</si>
  <si>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</si>
  <si>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</si>
  <si>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</si>
  <si>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</si>
  <si>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</si>
  <si>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</si>
  <si>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</si>
  <si>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</si>
  <si>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</si>
  <si>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</si>
  <si>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</si>
  <si>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</si>
  <si>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</si>
  <si>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</si>
  <si>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</si>
  <si>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</si>
  <si>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</si>
  <si>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</si>
  <si>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</si>
  <si>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</si>
  <si>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</si>
  <si>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</si>
  <si>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</si>
  <si>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</si>
  <si>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</si>
  <si>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</si>
  <si>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</si>
  <si>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</si>
  <si>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</si>
  <si>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</si>
  <si>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</si>
  <si>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</si>
  <si>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</si>
  <si>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</si>
  <si>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</si>
  <si>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</si>
  <si>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</si>
  <si>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</si>
  <si>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</si>
  <si>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</si>
  <si>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</si>
  <si>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</si>
  <si>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</si>
  <si>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</si>
  <si>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</si>
  <si>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</si>
  <si>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</si>
  <si>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</si>
  <si>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</si>
  <si>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</si>
  <si>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</si>
  <si>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</si>
  <si>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</si>
  <si>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</si>
  <si>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</si>
  <si>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</si>
  <si>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</si>
  <si>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</si>
  <si>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</si>
  <si>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</si>
  <si>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</si>
  <si>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</si>
  <si>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</si>
  <si>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</si>
  <si>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</si>
  <si>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</si>
  <si>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</si>
  <si>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</si>
  <si>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</si>
  <si>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</si>
  <si>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</si>
  <si>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</si>
  <si>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</si>
  <si>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</si>
  <si>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</si>
  <si>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</si>
  <si>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</si>
  <si>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</si>
  <si>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</si>
  <si>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</si>
  <si>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</si>
  <si>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</si>
  <si>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</si>
  <si>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</si>
  <si>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</si>
  <si>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</si>
  <si>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</si>
  <si>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</si>
  <si>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</si>
  <si>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</si>
  <si>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</si>
  <si>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</si>
  <si>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</si>
  <si>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</si>
  <si>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</si>
  <si>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</si>
  <si>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</si>
  <si>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</si>
  <si>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</si>
  <si>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</si>
  <si>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</si>
  <si>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</si>
  <si>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</si>
  <si>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</si>
  <si>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</si>
  <si>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</si>
  <si>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</si>
  <si>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</si>
  <si>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</si>
  <si>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</si>
  <si>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</si>
  <si>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</si>
  <si>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</si>
  <si>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</si>
  <si>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</si>
  <si>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</si>
  <si>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</si>
  <si>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</si>
  <si>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</si>
  <si>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</si>
  <si>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</si>
  <si>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</si>
  <si>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</si>
  <si>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</si>
  <si>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</si>
  <si>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</si>
  <si>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</si>
  <si>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</si>
  <si>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</si>
  <si>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</si>
  <si>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</si>
  <si>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</si>
  <si>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</si>
  <si>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</si>
  <si>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</si>
  <si>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</si>
  <si>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</si>
  <si>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</si>
  <si>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</si>
  <si>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</si>
  <si>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</si>
  <si>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</si>
  <si>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</si>
  <si>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</si>
  <si>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</si>
  <si>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</si>
  <si>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</si>
  <si>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</si>
  <si>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</si>
  <si>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</si>
  <si>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</si>
  <si>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</si>
  <si>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</si>
  <si>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</si>
  <si>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</si>
  <si>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</si>
  <si>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</si>
  <si>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</si>
  <si>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</si>
  <si>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</si>
  <si>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</si>
  <si>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</si>
  <si>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</si>
  <si>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</si>
  <si>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</si>
  <si>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</si>
  <si>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</si>
  <si>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</si>
  <si>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</si>
  <si>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</si>
  <si>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</si>
  <si>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</si>
  <si>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</si>
  <si>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</si>
  <si>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</si>
  <si>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</si>
  <si>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</si>
  <si>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</si>
  <si>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</si>
  <si>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</si>
  <si>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</si>
  <si>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</si>
  <si>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</si>
  <si>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</si>
  <si>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</si>
  <si>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</si>
  <si>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</si>
  <si>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</si>
  <si>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</si>
  <si>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</si>
  <si>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</si>
  <si>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</si>
  <si>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</si>
  <si>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</si>
  <si>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</si>
  <si>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</si>
  <si>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</si>
  <si>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</si>
  <si>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</si>
  <si>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</si>
  <si>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</si>
  <si>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</si>
  <si>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</si>
  <si>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</si>
  <si>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</si>
  <si>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</si>
  <si>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</si>
  <si>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</si>
  <si>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</si>
  <si>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</si>
  <si>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</si>
  <si>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</si>
  <si>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</si>
  <si>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</si>
  <si>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</si>
  <si>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</si>
  <si>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</si>
  <si>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</si>
  <si>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</si>
  <si>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</si>
  <si>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</si>
  <si>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</si>
  <si>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</si>
  <si>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</si>
  <si>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</si>
  <si>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</si>
  <si>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</si>
  <si>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</si>
  <si>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</si>
  <si>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</si>
  <si>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</si>
  <si>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</si>
  <si>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</si>
  <si>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</si>
  <si>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</si>
  <si>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</si>
  <si>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</si>
  <si>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</si>
  <si>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</si>
  <si>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</si>
  <si>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</si>
  <si>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</si>
  <si>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</si>
  <si>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</si>
  <si>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</si>
  <si>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</si>
  <si>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</si>
  <si>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</si>
  <si>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</si>
  <si>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</si>
  <si>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</si>
  <si>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</si>
  <si>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</si>
  <si>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</si>
  <si>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</si>
  <si>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</si>
  <si>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</si>
  <si>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</si>
  <si>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</si>
  <si>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</si>
  <si>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</si>
  <si>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</si>
  <si>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</si>
  <si>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</si>
  <si>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</si>
  <si>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</si>
  <si>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</si>
  <si>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</si>
  <si>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</si>
  <si>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</si>
  <si>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</si>
  <si>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</si>
  <si>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</si>
  <si>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</si>
  <si>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</si>
  <si>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</si>
  <si>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</si>
  <si>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</si>
  <si>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</si>
  <si>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</si>
  <si>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</si>
  <si>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</si>
  <si>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</si>
  <si>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</si>
  <si>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</si>
  <si>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</si>
  <si>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</si>
  <si>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</si>
  <si>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</si>
  <si>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</si>
  <si>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</si>
  <si>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</si>
  <si>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</si>
  <si>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</si>
  <si>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</si>
  <si>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</si>
  <si>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</si>
  <si>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</si>
  <si>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</si>
  <si>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</si>
  <si>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</si>
  <si>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</si>
  <si>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</si>
  <si>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</si>
  <si>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</si>
  <si>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</si>
  <si>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</si>
  <si>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</si>
  <si>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</si>
  <si>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</si>
  <si>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</si>
  <si>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</si>
  <si>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</si>
  <si>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</si>
  <si>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</si>
  <si>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</si>
  <si>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</si>
  <si>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</si>
  <si>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</si>
  <si>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</si>
  <si>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</si>
  <si>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</si>
  <si>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</si>
  <si>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</si>
  <si>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</si>
  <si>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</si>
  <si>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</si>
  <si>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</si>
  <si>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</si>
  <si>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</si>
  <si>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</si>
  <si>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</si>
  <si>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</si>
  <si>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</si>
  <si>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</si>
  <si>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</si>
  <si>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</si>
  <si>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</si>
  <si>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</si>
  <si>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</si>
  <si>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</si>
  <si>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</si>
  <si>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</si>
  <si>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</si>
  <si>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</si>
  <si>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</si>
  <si>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</si>
  <si>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</si>
  <si>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</si>
  <si>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</si>
  <si>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</si>
  <si>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</si>
  <si>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</si>
  <si>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</si>
  <si>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</si>
  <si>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</si>
  <si>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</si>
  <si>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</si>
  <si>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</si>
  <si>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</si>
  <si>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</si>
  <si>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</si>
  <si>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</si>
  <si>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</si>
  <si>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</si>
  <si>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</si>
  <si>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</si>
  <si>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</si>
  <si>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</si>
  <si>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</si>
  <si>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</si>
  <si>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</si>
  <si>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</si>
  <si>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</si>
  <si>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</si>
  <si>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</si>
  <si>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</si>
  <si>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</si>
  <si>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</si>
  <si>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</si>
  <si>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</si>
  <si>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</si>
  <si>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</si>
  <si>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</si>
  <si>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</si>
  <si>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</si>
  <si>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</si>
  <si>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</si>
  <si>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</si>
  <si>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</si>
  <si>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</si>
  <si>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</si>
  <si>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</si>
  <si>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</si>
  <si>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</si>
  <si>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</si>
  <si>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</si>
  <si>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</si>
  <si>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</si>
  <si>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</si>
  <si>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</si>
  <si>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</si>
  <si>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</si>
  <si>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</si>
  <si>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</si>
  <si>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</si>
  <si>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</si>
  <si>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</si>
  <si>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</si>
  <si>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</si>
  <si>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</si>
  <si>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</si>
  <si>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</si>
  <si>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</si>
  <si>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</si>
  <si>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</si>
  <si>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</si>
  <si>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</si>
  <si>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</si>
  <si>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</si>
  <si>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</si>
  <si>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</si>
  <si>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</si>
  <si>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</si>
  <si>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</si>
  <si>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</si>
  <si>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</si>
  <si>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</si>
  <si>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</si>
  <si>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</si>
  <si>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</si>
  <si>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</si>
  <si>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</si>
  <si>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</si>
  <si>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</si>
  <si>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</si>
  <si>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</si>
  <si>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</si>
  <si>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</si>
  <si>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</si>
  <si>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</si>
  <si>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</si>
  <si>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</si>
  <si>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</si>
  <si>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</si>
  <si>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</si>
  <si>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</si>
  <si>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</si>
  <si>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</si>
  <si>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</si>
  <si>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</si>
  <si>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</si>
  <si>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</si>
  <si>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</si>
  <si>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</si>
  <si>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</si>
  <si>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</si>
  <si>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</si>
  <si>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</si>
  <si>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</si>
  <si>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</si>
  <si>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</si>
  <si>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</si>
  <si>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</si>
  <si>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</si>
  <si>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</si>
  <si>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</si>
  <si>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</si>
  <si>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</si>
  <si>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</si>
  <si>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</si>
  <si>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</si>
  <si>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</si>
  <si>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</si>
  <si>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</si>
  <si>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</si>
  <si>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</si>
  <si>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</si>
  <si>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</si>
  <si>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</si>
  <si>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</si>
  <si>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</si>
  <si>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</si>
  <si>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</si>
  <si>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</si>
  <si>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</si>
  <si>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</si>
  <si>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</si>
  <si>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</si>
  <si>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</si>
  <si>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</si>
  <si>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</si>
  <si>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</si>
  <si>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</si>
  <si>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</si>
  <si>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</si>
  <si>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</si>
  <si>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</si>
  <si>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</si>
  <si>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</si>
  <si>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</si>
  <si>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</si>
  <si>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</si>
  <si>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</si>
  <si>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</si>
  <si>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</si>
  <si>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</si>
  <si>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</si>
  <si>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</si>
  <si>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</si>
  <si>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</si>
  <si>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</si>
  <si>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</si>
  <si>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</si>
  <si>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</si>
  <si>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</si>
  <si>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</si>
  <si>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</si>
  <si>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</si>
  <si>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</si>
  <si>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</si>
  <si>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</si>
  <si>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</si>
  <si>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</si>
  <si>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</si>
  <si>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</si>
  <si>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</si>
  <si>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</si>
  <si>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</si>
  <si>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</si>
  <si>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</si>
  <si>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</si>
  <si>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</si>
  <si>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</si>
  <si>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</si>
  <si>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</si>
  <si>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</si>
  <si>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</si>
  <si>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</si>
  <si>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</si>
  <si>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</si>
  <si>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</si>
  <si>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</si>
  <si>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</si>
  <si>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</si>
  <si>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</si>
  <si>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</si>
  <si>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</si>
  <si>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</si>
  <si>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</si>
  <si>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</si>
  <si>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</si>
  <si>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</si>
  <si>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</si>
  <si>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</si>
  <si>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</si>
  <si>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</si>
  <si>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</si>
  <si>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</si>
  <si>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</si>
  <si>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</si>
  <si>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</si>
  <si>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</si>
  <si>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</si>
  <si>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</si>
  <si>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</si>
  <si>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</si>
  <si>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</si>
  <si>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</si>
  <si>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</si>
  <si>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</si>
  <si>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</si>
  <si>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</si>
  <si>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</si>
  <si>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</si>
  <si>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</si>
  <si>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</si>
  <si>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</si>
  <si>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</si>
  <si>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</si>
  <si>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</si>
  <si>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</si>
  <si>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</si>
  <si>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</si>
  <si>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</si>
  <si>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</si>
  <si>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</si>
  <si>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</si>
  <si>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</si>
  <si>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</si>
  <si>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</si>
  <si>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</si>
  <si>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</si>
  <si>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</si>
  <si>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</si>
  <si>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</si>
  <si>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</si>
  <si>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</si>
  <si>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</si>
  <si>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</si>
  <si>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</si>
  <si>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</si>
  <si>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</si>
  <si>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</si>
  <si>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</si>
  <si>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</si>
  <si>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</si>
  <si>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</si>
  <si>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</si>
  <si>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</si>
  <si>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</si>
  <si>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</si>
  <si>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</si>
  <si>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</si>
  <si>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</si>
  <si>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</si>
  <si>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</si>
  <si>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</si>
  <si>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</si>
  <si>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</si>
  <si>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</si>
  <si>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</si>
  <si>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</si>
  <si>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</si>
  <si>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</si>
  <si>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</si>
  <si>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</si>
  <si>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</si>
  <si>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</si>
  <si>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</si>
  <si>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</si>
  <si>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</si>
  <si>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</si>
  <si>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</si>
  <si>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</si>
  <si>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</si>
  <si>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</si>
  <si>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</si>
  <si>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</si>
  <si>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</si>
  <si>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</si>
  <si>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</si>
  <si>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</si>
  <si>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</si>
  <si>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</si>
  <si>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</si>
  <si>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</si>
  <si>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</si>
  <si>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</si>
  <si>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</si>
  <si>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</si>
  <si>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</si>
  <si>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</si>
  <si>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</si>
  <si>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</si>
  <si>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</si>
  <si>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</si>
  <si>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</si>
  <si>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</si>
  <si>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</si>
  <si>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</si>
  <si>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</si>
  <si>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</si>
  <si>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</si>
  <si>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</si>
  <si>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</si>
  <si>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</si>
  <si>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</si>
  <si>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</si>
  <si>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</si>
  <si>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</si>
  <si>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</si>
  <si>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</si>
  <si>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</si>
  <si>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</si>
  <si>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</si>
  <si>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</si>
  <si>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</si>
  <si>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</si>
  <si>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</si>
  <si>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</si>
  <si>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</si>
  <si>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</si>
  <si>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</si>
  <si>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</si>
  <si>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</si>
  <si>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</si>
  <si>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</si>
  <si>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</si>
  <si>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</si>
  <si>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</si>
  <si>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</si>
  <si>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</si>
  <si>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</si>
  <si>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</si>
  <si>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</si>
  <si>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</si>
  <si>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</si>
  <si>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</si>
  <si>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</si>
  <si>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</si>
  <si>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</si>
  <si>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</si>
  <si>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</si>
  <si>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</si>
  <si>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</si>
  <si>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</si>
  <si>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</si>
  <si>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</si>
  <si>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</si>
  <si>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</si>
  <si>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</si>
  <si>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</si>
  <si>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</si>
  <si>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</si>
  <si>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</si>
  <si>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</si>
  <si>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</si>
  <si>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</si>
  <si>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</si>
  <si>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</si>
  <si>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</si>
  <si>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</si>
  <si>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</si>
  <si>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</si>
  <si>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</si>
  <si>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</si>
  <si>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</si>
  <si>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</si>
  <si>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</si>
  <si>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</si>
  <si>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</si>
  <si>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</si>
  <si>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</si>
  <si>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</si>
  <si>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</si>
  <si>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</si>
  <si>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</si>
  <si>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</si>
  <si>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</si>
  <si>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</si>
  <si>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</si>
  <si>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</si>
  <si>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</si>
  <si>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</si>
  <si>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</si>
  <si>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</si>
  <si>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</si>
  <si>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</si>
  <si>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</si>
  <si>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</si>
  <si>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</si>
  <si>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</si>
  <si>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</si>
  <si>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</si>
  <si>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</si>
  <si>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</si>
  <si>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</si>
  <si>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</si>
  <si>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</si>
  <si>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</si>
  <si>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</si>
  <si>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</si>
  <si>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</si>
  <si>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</si>
  <si>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</si>
  <si>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</si>
  <si>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</si>
  <si>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</si>
  <si>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</si>
  <si>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</si>
  <si>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</si>
  <si>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</si>
  <si>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</si>
  <si>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</si>
  <si>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</si>
  <si>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</si>
  <si>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</si>
  <si>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</si>
  <si>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</si>
  <si>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</si>
  <si>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</si>
  <si>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</si>
  <si>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</si>
  <si>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</si>
  <si>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</si>
  <si>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</si>
  <si>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</si>
  <si>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</si>
  <si>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</si>
  <si>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</si>
  <si>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</si>
  <si>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</si>
  <si>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</si>
  <si>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</si>
  <si>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</si>
  <si>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</si>
  <si>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</si>
  <si>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</si>
  <si>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</si>
  <si>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</si>
  <si>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</si>
  <si>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</si>
  <si>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</si>
  <si>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</si>
  <si>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</si>
  <si>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</si>
  <si>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</si>
  <si>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</si>
  <si>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</si>
  <si>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</si>
  <si>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</si>
  <si>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</si>
  <si>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</si>
  <si>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</si>
  <si>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</si>
  <si>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</si>
  <si>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</si>
  <si>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</si>
  <si>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</si>
  <si>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</si>
  <si>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</si>
  <si>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</si>
  <si>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</si>
  <si>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</si>
  <si>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</si>
  <si>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</si>
  <si>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</si>
  <si>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</si>
  <si>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</si>
  <si>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</si>
  <si>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</si>
  <si>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</si>
  <si>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</si>
  <si>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</si>
  <si>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</si>
  <si>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</si>
  <si>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</si>
  <si>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</si>
  <si>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</si>
  <si>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</si>
  <si>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</si>
  <si>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</si>
  <si>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</si>
  <si>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</si>
  <si>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</si>
  <si>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</si>
  <si>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</si>
  <si>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</si>
  <si>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</si>
  <si>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</si>
  <si>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</si>
  <si>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</si>
  <si>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</si>
  <si>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</si>
  <si>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</si>
  <si>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</si>
  <si>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</si>
  <si>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</si>
  <si>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</si>
  <si>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</si>
  <si>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</si>
  <si>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</si>
  <si>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</si>
  <si>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</si>
  <si>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</si>
  <si>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</si>
  <si>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</si>
  <si>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</si>
  <si>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</si>
  <si>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</si>
  <si>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</si>
  <si>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</si>
  <si>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</si>
  <si>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</si>
  <si>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</si>
  <si>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</si>
  <si>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</si>
  <si>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</si>
  <si>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</si>
  <si>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</si>
  <si>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</si>
  <si>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</si>
  <si>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</si>
  <si>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</si>
  <si>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</si>
  <si>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</si>
  <si>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</si>
  <si>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</si>
  <si>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</si>
  <si>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</si>
  <si>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</si>
  <si>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</si>
  <si>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</si>
  <si>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</si>
  <si>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</si>
  <si>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</si>
  <si>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</si>
  <si>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</si>
  <si>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</si>
  <si>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</si>
  <si>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</si>
  <si>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</si>
  <si>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</si>
  <si>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</si>
  <si>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</si>
  <si>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</si>
  <si>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</si>
  <si>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</si>
  <si>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</si>
  <si>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</si>
  <si>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</si>
  <si>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</si>
  <si>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</si>
  <si>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</si>
  <si>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</si>
  <si>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</si>
  <si>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</si>
  <si>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</si>
  <si>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</si>
  <si>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</si>
  <si>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</si>
  <si>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</si>
  <si>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</si>
  <si>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</si>
  <si>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</si>
  <si>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</si>
  <si>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</si>
  <si>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</si>
  <si>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</si>
  <si>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</si>
  <si>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</si>
  <si>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</si>
  <si>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</si>
  <si>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</si>
  <si>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</si>
  <si>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</si>
  <si>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</si>
  <si>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</si>
  <si>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</si>
  <si>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</si>
  <si>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</si>
  <si>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</si>
  <si>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</si>
  <si>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</si>
  <si>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</si>
  <si>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</si>
  <si>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</si>
  <si>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</si>
  <si>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</si>
  <si>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</si>
  <si>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</si>
  <si>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</si>
  <si>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</si>
  <si>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</si>
  <si>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</si>
  <si>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</si>
  <si>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</si>
  <si>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</si>
  <si>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</si>
  <si>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</si>
  <si>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</si>
  <si>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</si>
  <si>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</si>
  <si>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</si>
  <si>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</si>
  <si>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</si>
  <si>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</si>
  <si>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</si>
  <si>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</si>
  <si>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</si>
  <si>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</si>
  <si>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</si>
  <si>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</si>
  <si>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</si>
  <si>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</si>
  <si>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</si>
  <si>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</si>
  <si>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</si>
  <si>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</si>
  <si>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</si>
  <si>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</si>
  <si>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</si>
  <si>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</si>
  <si>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</si>
  <si>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</si>
  <si>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</si>
  <si>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</si>
  <si>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</si>
  <si>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</si>
  <si>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</si>
  <si>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</si>
  <si>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</si>
  <si>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</si>
  <si>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</si>
  <si>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</si>
  <si>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</si>
  <si>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</si>
  <si>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</si>
  <si>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</si>
  <si>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</si>
  <si>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</si>
  <si>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</si>
  <si>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</si>
  <si>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</si>
  <si>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</si>
  <si>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</si>
  <si>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</si>
  <si>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</si>
  <si>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</si>
  <si>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</si>
  <si>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</si>
  <si>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</si>
  <si>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</si>
  <si>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</si>
  <si>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</si>
  <si>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</si>
  <si>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</si>
  <si>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</si>
  <si>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</si>
  <si>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</si>
  <si>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</si>
  <si>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</si>
  <si>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</si>
  <si>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</si>
  <si>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</si>
  <si>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</si>
  <si>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</si>
  <si>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</si>
  <si>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</si>
  <si>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</si>
  <si>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</si>
  <si>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</si>
  <si>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</si>
  <si>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</si>
  <si>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</si>
  <si>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</si>
  <si>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</si>
  <si>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</si>
  <si>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</si>
  <si>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</si>
  <si>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</si>
  <si>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</si>
  <si>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</si>
  <si>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</si>
  <si>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</si>
  <si>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</si>
  <si>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</si>
  <si>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</si>
  <si>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</si>
  <si>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</si>
  <si>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</si>
  <si>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</si>
  <si>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</si>
  <si>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</si>
  <si>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</si>
  <si>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</si>
  <si>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</si>
  <si>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</si>
  <si>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</si>
  <si>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</si>
  <si>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</si>
  <si>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</si>
  <si>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</si>
  <si>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</si>
  <si>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</si>
  <si>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</si>
  <si>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</si>
  <si>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</si>
  <si>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</si>
  <si>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</si>
  <si>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</si>
  <si>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</si>
  <si>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</si>
  <si>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</si>
  <si>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</si>
  <si>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</si>
  <si>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</si>
  <si>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</si>
  <si>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</si>
  <si>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</si>
  <si>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</si>
  <si>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</si>
  <si>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</si>
  <si>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</si>
  <si>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</si>
  <si>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</si>
  <si>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</si>
  <si>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</si>
  <si>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</si>
  <si>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</si>
  <si>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</si>
  <si>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</si>
  <si>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</si>
  <si>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</si>
  <si>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</si>
  <si>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</si>
  <si>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</si>
  <si>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</si>
  <si>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</si>
  <si>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</si>
  <si>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</si>
  <si>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</si>
  <si>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</si>
  <si>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</si>
  <si>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</si>
  <si>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</si>
  <si>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</si>
  <si>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</si>
  <si>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</si>
  <si>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</si>
  <si>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</si>
  <si>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</si>
  <si>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</si>
  <si>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</si>
  <si>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</si>
  <si>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</si>
  <si>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</si>
  <si>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</si>
  <si>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</si>
  <si>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</si>
  <si>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</si>
  <si>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</si>
  <si>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</si>
  <si>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</si>
  <si>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</si>
  <si>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</si>
  <si>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</si>
  <si>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</si>
  <si>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</si>
  <si>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</si>
  <si>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</si>
  <si>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</si>
  <si>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</si>
  <si>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</si>
  <si>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</si>
  <si>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</si>
  <si>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</si>
  <si>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</si>
  <si>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</si>
  <si>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</si>
  <si>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</si>
  <si>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</si>
  <si>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</si>
  <si>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</si>
  <si>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</si>
  <si>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</si>
  <si>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</si>
  <si>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</si>
  <si>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</si>
  <si>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</si>
  <si>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</si>
  <si>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</si>
  <si>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</si>
  <si>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</si>
  <si>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</si>
  <si>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</si>
  <si>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</si>
  <si>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</si>
  <si>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</si>
  <si>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</si>
  <si>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</si>
  <si>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</si>
  <si>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</si>
  <si>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</si>
  <si>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</si>
  <si>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</si>
  <si>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</si>
  <si>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</si>
  <si>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</si>
  <si>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</si>
  <si>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</si>
  <si>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</si>
  <si>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</si>
  <si>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</si>
  <si>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</si>
  <si>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</si>
  <si>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</si>
  <si>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</si>
  <si>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</si>
  <si>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</si>
  <si>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</si>
  <si>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</si>
  <si>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</si>
  <si>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</si>
  <si>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</si>
  <si>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</si>
  <si>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</si>
  <si>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</si>
  <si>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</si>
  <si>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</si>
  <si>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</si>
  <si>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</si>
  <si>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</si>
  <si>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</si>
  <si>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</si>
  <si>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</si>
  <si>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</si>
  <si>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</si>
  <si>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</si>
  <si>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</si>
  <si>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</si>
  <si>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</si>
  <si>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</si>
  <si>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</si>
  <si>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</si>
  <si>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</si>
  <si>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</si>
  <si>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</si>
  <si>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</si>
  <si>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</si>
  <si>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</si>
  <si>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</si>
  <si>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</si>
  <si>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</si>
  <si>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</si>
  <si>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</si>
  <si>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</si>
  <si>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</si>
  <si>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</si>
  <si>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</si>
  <si>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</si>
  <si>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</si>
  <si>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</si>
  <si>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</si>
  <si>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</si>
  <si>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</si>
  <si>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</si>
  <si>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</si>
  <si>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</si>
  <si>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</si>
  <si>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</si>
  <si>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</si>
  <si>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</si>
  <si>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</si>
  <si>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</si>
  <si>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</si>
  <si>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</si>
  <si>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</si>
  <si>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</si>
  <si>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</si>
  <si>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</si>
  <si>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</si>
  <si>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</si>
  <si>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</si>
  <si>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</si>
  <si>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</si>
  <si>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</si>
  <si>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</si>
  <si>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</si>
  <si>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</si>
  <si>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</si>
  <si>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</si>
  <si>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</si>
  <si>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</si>
  <si>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</si>
  <si>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</si>
  <si>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</si>
  <si>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</si>
  <si>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</si>
  <si>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</si>
  <si>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</si>
  <si>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</si>
  <si>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</si>
  <si>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</si>
  <si>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</si>
  <si>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</si>
  <si>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</si>
  <si>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</si>
  <si>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</si>
  <si>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</si>
  <si>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</si>
  <si>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</si>
  <si>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</si>
  <si>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</si>
  <si>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</si>
  <si>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</si>
  <si>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</si>
  <si>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</si>
  <si>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</si>
  <si>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</si>
  <si>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</si>
  <si>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</si>
  <si>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</si>
  <si>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</si>
  <si>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</si>
  <si>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</si>
  <si>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</si>
  <si>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</si>
  <si>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</si>
  <si>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</si>
  <si>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</si>
  <si>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</si>
  <si>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</si>
  <si>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</si>
  <si>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</si>
  <si>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</si>
  <si>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</si>
  <si>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</si>
  <si>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</si>
  <si>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</si>
  <si>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</si>
  <si>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</si>
  <si>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</si>
  <si>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</si>
  <si>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</si>
  <si>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</si>
  <si>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</si>
  <si>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</si>
  <si>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</si>
  <si>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</si>
  <si>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</si>
  <si>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</si>
  <si>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</si>
  <si>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</si>
  <si>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</si>
  <si>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</si>
  <si>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</si>
  <si>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</si>
  <si>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</si>
  <si>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</si>
  <si>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</si>
  <si>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</si>
  <si>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</si>
  <si>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</si>
  <si>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</si>
  <si>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</si>
  <si>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</si>
  <si>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</si>
  <si>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</si>
  <si>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</si>
  <si>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</si>
  <si>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</si>
  <si>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</si>
  <si>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</si>
  <si>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</si>
  <si>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</si>
  <si>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</si>
  <si>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</si>
  <si>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</si>
  <si>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</si>
  <si>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</si>
  <si>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</si>
  <si>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</si>
  <si>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</si>
  <si>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</si>
  <si>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</si>
  <si>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</si>
  <si>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</si>
  <si>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</si>
  <si>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</si>
  <si>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</si>
  <si>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</si>
  <si>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</si>
  <si>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</si>
  <si>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</si>
  <si>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</si>
  <si>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</si>
  <si>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</si>
  <si>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</si>
  <si>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</si>
  <si>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</si>
  <si>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</si>
  <si>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</si>
  <si>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</si>
  <si>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</si>
  <si>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</si>
  <si>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</si>
  <si>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</si>
  <si>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</si>
  <si>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</si>
  <si>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</si>
  <si>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</si>
  <si>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</si>
  <si>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</si>
  <si>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</si>
  <si>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</si>
  <si>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</si>
  <si>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</si>
  <si>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</si>
  <si>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</si>
  <si>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</si>
  <si>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</si>
  <si>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</si>
  <si>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</si>
  <si>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</si>
  <si>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</si>
  <si>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</si>
  <si>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</si>
  <si>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</si>
  <si>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</si>
  <si>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</si>
  <si>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</si>
  <si>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</si>
  <si>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</si>
  <si>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</si>
  <si>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</si>
  <si>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</si>
  <si>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</si>
  <si>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</si>
  <si>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</si>
  <si>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</si>
  <si>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</si>
  <si>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</si>
  <si>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</si>
  <si>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</si>
  <si>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</si>
  <si>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</si>
  <si>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</si>
  <si>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</si>
  <si>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</si>
  <si>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</si>
  <si>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</si>
  <si>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</si>
  <si>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</si>
  <si>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</si>
  <si>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</si>
  <si>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</si>
  <si>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</si>
  <si>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</si>
  <si>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</si>
  <si>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</si>
  <si>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</si>
  <si>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</si>
  <si>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</si>
  <si>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</si>
  <si>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</si>
  <si>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</si>
  <si>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</si>
  <si>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</si>
  <si>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</si>
  <si>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</si>
  <si>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</si>
  <si>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</si>
  <si>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</si>
  <si>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</si>
  <si>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</si>
  <si>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</si>
  <si>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</si>
  <si>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</si>
  <si>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</si>
  <si>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</si>
  <si>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</si>
  <si>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</si>
  <si>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</si>
  <si>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</si>
  <si>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</si>
  <si>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</si>
  <si>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</si>
  <si>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</si>
  <si>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</si>
  <si>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</si>
  <si>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</si>
  <si>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</si>
  <si>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</si>
  <si>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</si>
  <si>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</si>
  <si>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</si>
  <si>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</si>
  <si>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</si>
  <si>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</si>
  <si>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</si>
  <si>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</si>
  <si>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</si>
  <si>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</si>
  <si>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</si>
  <si>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</si>
  <si>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</si>
  <si>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</si>
  <si>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</si>
  <si>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</si>
  <si>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</si>
  <si>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</si>
  <si>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</si>
  <si>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</si>
  <si>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</si>
  <si>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</si>
  <si>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</si>
  <si>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</si>
  <si>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</si>
  <si>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</si>
  <si>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</si>
  <si>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</si>
  <si>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</si>
  <si>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</si>
  <si>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</si>
  <si>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</si>
  <si>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</si>
  <si>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</si>
  <si>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</si>
  <si>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</si>
  <si>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</si>
  <si>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</si>
  <si>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</si>
  <si>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</si>
  <si>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</si>
  <si>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</si>
  <si>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</si>
  <si>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</si>
  <si>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</si>
  <si>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</si>
  <si>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</si>
  <si>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</si>
  <si>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</si>
  <si>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</si>
  <si>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</si>
  <si>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</si>
  <si>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</si>
  <si>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</si>
  <si>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</si>
  <si>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</si>
  <si>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</si>
  <si>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</si>
  <si>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</si>
  <si>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</si>
  <si>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</si>
  <si>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</si>
  <si>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</si>
  <si>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</si>
  <si>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</si>
  <si>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</si>
  <si>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</si>
  <si>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</si>
  <si>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</si>
  <si>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</si>
  <si>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</si>
  <si>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</si>
  <si>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</si>
  <si>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</si>
  <si>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</si>
  <si>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</si>
  <si>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</si>
  <si>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</si>
  <si>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</si>
  <si>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</si>
  <si>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</si>
  <si>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</si>
  <si>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</si>
  <si>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</si>
  <si>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</si>
  <si>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</si>
  <si>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</si>
  <si>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</si>
  <si>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</si>
  <si>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</si>
  <si>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</si>
  <si>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</si>
  <si>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</si>
  <si>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</si>
  <si>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</si>
  <si>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</si>
  <si>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</si>
  <si>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</si>
  <si>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</si>
  <si>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</si>
  <si>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</si>
  <si>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</si>
  <si>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</si>
  <si>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</si>
  <si>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</si>
  <si>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</si>
  <si>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</si>
  <si>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</si>
  <si>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</si>
  <si>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</si>
  <si>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</si>
  <si>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</si>
  <si>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</si>
  <si>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</si>
  <si>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</si>
  <si>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</si>
  <si>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</si>
  <si>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</si>
  <si>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</si>
  <si>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</si>
  <si>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</si>
  <si>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</si>
  <si>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</si>
  <si>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</si>
  <si>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</si>
  <si>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</si>
  <si>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</si>
  <si>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</si>
  <si>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</si>
  <si>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</si>
  <si>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</si>
  <si>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</si>
  <si>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</si>
  <si>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</si>
  <si>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</si>
  <si>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</si>
  <si>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</si>
  <si>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</si>
  <si>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</si>
  <si>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</si>
  <si>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</si>
  <si>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</si>
  <si>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</si>
  <si>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</si>
  <si>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</si>
  <si>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</si>
  <si>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</si>
  <si>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</si>
  <si>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</si>
  <si>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</si>
  <si>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</si>
  <si>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</si>
  <si>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</si>
  <si>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</si>
  <si>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</si>
  <si>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</si>
  <si>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</si>
  <si>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</si>
  <si>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</si>
  <si>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</si>
  <si>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</si>
  <si>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</si>
  <si>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</si>
  <si>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</si>
  <si>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</si>
  <si>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</si>
  <si>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</si>
  <si>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</si>
  <si>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</si>
  <si>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</si>
  <si>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</si>
  <si>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</si>
  <si>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</si>
  <si>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</si>
  <si>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</si>
  <si>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</si>
  <si>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</si>
  <si>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</si>
  <si>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</si>
  <si>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</si>
  <si>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</si>
  <si>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</si>
  <si>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</si>
  <si>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</si>
  <si>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</si>
  <si>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</si>
  <si>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</si>
  <si>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</si>
  <si>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</si>
  <si>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</si>
  <si>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</si>
  <si>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</si>
  <si>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</si>
  <si>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</si>
  <si>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</si>
  <si>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</si>
  <si>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</si>
  <si>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</si>
  <si>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</si>
  <si>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</si>
  <si>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</si>
  <si>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</si>
  <si>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</si>
  <si>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</si>
  <si>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</si>
  <si>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</si>
  <si>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</si>
  <si>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</si>
  <si>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</si>
  <si>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</si>
  <si>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</si>
  <si>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</si>
  <si>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</si>
  <si>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</si>
  <si>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</si>
  <si>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</si>
  <si>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</si>
  <si>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</si>
  <si>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</si>
  <si>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</si>
  <si>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</si>
  <si>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</si>
  <si>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</si>
  <si>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</si>
  <si>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</si>
  <si>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</si>
  <si>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</si>
  <si>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</si>
  <si>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</si>
  <si>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</si>
  <si>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</si>
  <si>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</si>
  <si>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</si>
  <si>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</si>
  <si>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</si>
  <si>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</si>
  <si>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</si>
  <si>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</si>
  <si>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</si>
  <si>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</si>
  <si>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</si>
  <si>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</si>
  <si>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</si>
  <si>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</si>
  <si>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</si>
  <si>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</si>
  <si>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</si>
  <si>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</si>
  <si>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</si>
  <si>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</si>
  <si>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</si>
  <si>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</si>
  <si>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</si>
  <si>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</si>
  <si>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</si>
  <si>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</si>
  <si>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</si>
  <si>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</si>
  <si>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</si>
  <si>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</si>
  <si>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</si>
  <si>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</si>
  <si>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</si>
  <si>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</si>
  <si>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</si>
  <si>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</si>
  <si>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</si>
  <si>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</si>
  <si>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</si>
  <si>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</si>
  <si>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</si>
  <si>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</si>
  <si>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</si>
  <si>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</si>
  <si>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</si>
  <si>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</si>
  <si>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</si>
  <si>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</si>
  <si>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</si>
  <si>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</si>
  <si>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</si>
  <si>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</si>
  <si>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</si>
  <si>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</si>
  <si>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</si>
  <si>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</si>
  <si>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</si>
  <si>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</si>
  <si>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</si>
  <si>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</si>
  <si>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</si>
  <si>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</si>
  <si>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</si>
  <si>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</si>
  <si>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</si>
  <si>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</si>
  <si>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</si>
  <si>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</si>
  <si>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</si>
  <si>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</si>
  <si>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</si>
  <si>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</si>
  <si>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</si>
  <si>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</si>
  <si>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</si>
  <si>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</si>
  <si>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</si>
  <si>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</si>
  <si>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</si>
  <si>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</si>
  <si>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</si>
  <si>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</si>
  <si>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</si>
  <si>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</si>
  <si>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</si>
  <si>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</si>
  <si>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</si>
  <si>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</si>
  <si>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</si>
  <si>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</si>
  <si>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</si>
  <si>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</si>
  <si>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</si>
  <si>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</si>
  <si>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</si>
  <si>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</si>
  <si>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</si>
  <si>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</si>
  <si>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</si>
  <si>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</si>
  <si>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</si>
  <si>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</si>
  <si>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</si>
  <si>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</si>
  <si>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</si>
  <si>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</si>
  <si>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</si>
  <si>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</si>
  <si>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</si>
  <si>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</si>
  <si>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</si>
  <si>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</si>
  <si>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</si>
  <si>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</si>
  <si>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</si>
  <si>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</si>
  <si>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</si>
  <si>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</si>
  <si>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</si>
  <si>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</si>
  <si>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</si>
  <si>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</si>
  <si>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</si>
  <si>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</si>
  <si>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</si>
  <si>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</si>
  <si>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</si>
  <si>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</si>
  <si>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</si>
  <si>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</si>
  <si>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</si>
  <si>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</si>
  <si>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</si>
  <si>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</si>
  <si>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</si>
  <si>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</si>
  <si>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</si>
  <si>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</si>
  <si>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</si>
  <si>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</si>
  <si>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</si>
  <si>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</si>
  <si>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</si>
  <si>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</si>
  <si>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</si>
  <si>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</si>
  <si>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</si>
  <si>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</si>
  <si>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</si>
  <si>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</si>
  <si>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</si>
  <si>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</si>
  <si>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</si>
  <si>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</si>
  <si>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</si>
  <si>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</si>
  <si>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</si>
  <si>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</si>
  <si>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</si>
  <si>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</si>
  <si>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</si>
  <si>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</si>
  <si>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</si>
  <si>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</si>
  <si>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</si>
  <si>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</si>
  <si>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</si>
  <si>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</si>
  <si>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</si>
  <si>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</si>
  <si>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</si>
  <si>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</si>
  <si>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</si>
  <si>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</si>
  <si>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</si>
  <si>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</si>
  <si>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</si>
  <si>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</si>
  <si>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</si>
  <si>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</si>
  <si>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</si>
  <si>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</si>
  <si>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</si>
  <si>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</si>
  <si>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</si>
  <si>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</si>
  <si>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</si>
  <si>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</si>
  <si>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</si>
  <si>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</si>
  <si>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</si>
  <si>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</si>
  <si>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</si>
  <si>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</si>
  <si>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</si>
  <si>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</si>
  <si>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</si>
  <si>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</si>
  <si>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</si>
  <si>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</si>
  <si>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</si>
  <si>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</si>
  <si>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</si>
  <si>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</si>
  <si>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</si>
  <si>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</si>
  <si>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</si>
  <si>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</si>
  <si>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</si>
  <si>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</si>
  <si>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</si>
  <si>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</si>
  <si>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</si>
  <si>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</si>
  <si>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</si>
  <si>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</si>
  <si>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</si>
  <si>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</si>
  <si>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</si>
  <si>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</si>
  <si>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</si>
  <si>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</si>
  <si>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</si>
  <si>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</si>
  <si>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</si>
  <si>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</si>
  <si>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</si>
  <si>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</si>
  <si>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</si>
  <si>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</si>
  <si>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</si>
  <si>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</si>
  <si>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</si>
  <si>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</si>
  <si>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</si>
  <si>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</si>
  <si>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</si>
  <si>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</si>
  <si>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</si>
  <si>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</si>
  <si>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</si>
  <si>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</si>
  <si>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</si>
  <si>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</si>
  <si>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</si>
  <si>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</si>
  <si>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</si>
  <si>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</si>
  <si>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</si>
  <si>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</si>
  <si>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</si>
  <si>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</si>
  <si>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</si>
  <si>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</si>
  <si>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</si>
  <si>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</si>
  <si>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</si>
  <si>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</si>
  <si>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</si>
  <si>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</si>
  <si>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</si>
  <si>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</si>
  <si>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</si>
  <si>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</si>
  <si>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</si>
  <si>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</si>
  <si>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</si>
  <si>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</si>
  <si>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</si>
  <si>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</si>
  <si>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</si>
  <si>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</si>
  <si>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</si>
  <si>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</si>
  <si>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</si>
  <si>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</si>
  <si>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</si>
  <si>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</si>
  <si>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</si>
  <si>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</si>
  <si>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</si>
  <si>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</si>
  <si>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</si>
  <si>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</si>
  <si>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</si>
  <si>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</si>
  <si>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</si>
  <si>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</si>
  <si>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</si>
  <si>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</si>
  <si>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</si>
  <si>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</si>
  <si>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</si>
  <si>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</si>
  <si>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</si>
  <si>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</si>
  <si>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</si>
  <si>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</si>
  <si>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</si>
  <si>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</si>
  <si>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</si>
  <si>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</si>
  <si>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</si>
  <si>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</si>
  <si>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</si>
  <si>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</si>
  <si>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</si>
  <si>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</si>
  <si>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</si>
  <si>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</si>
  <si>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</si>
  <si>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</si>
  <si>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</si>
  <si>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</si>
  <si>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</si>
  <si>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</si>
  <si>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</si>
  <si>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</si>
  <si>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</si>
  <si>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</si>
  <si>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</si>
  <si>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</si>
  <si>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</si>
  <si>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</si>
  <si>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</si>
  <si>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</si>
  <si>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</si>
  <si>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</si>
  <si>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</si>
  <si>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</si>
  <si>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</si>
  <si>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</si>
  <si>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</si>
  <si>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</si>
  <si>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</si>
  <si>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</si>
  <si>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</si>
  <si>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</si>
  <si>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</si>
  <si>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</si>
  <si>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</si>
  <si>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</si>
  <si>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</si>
  <si>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</si>
  <si>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</si>
  <si>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</si>
  <si>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</si>
  <si>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</si>
  <si>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</si>
  <si>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</si>
  <si>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</si>
  <si>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</si>
  <si>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</si>
  <si>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</si>
  <si>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</si>
  <si>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</si>
  <si>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</si>
  <si>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</si>
  <si>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</si>
  <si>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</si>
  <si>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</si>
  <si>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</si>
  <si>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</si>
  <si>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</si>
  <si>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</si>
  <si>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</si>
  <si>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</si>
  <si>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</si>
  <si>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</si>
  <si>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</si>
  <si>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</si>
  <si>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</si>
  <si>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</si>
  <si>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</si>
  <si>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</si>
  <si>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</si>
  <si>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</si>
  <si>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</si>
  <si>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</si>
  <si>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</si>
  <si>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</si>
  <si>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</si>
  <si>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</si>
  <si>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</si>
  <si>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</si>
  <si>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</si>
  <si>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</si>
  <si>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</si>
  <si>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</si>
  <si>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</si>
  <si>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</si>
  <si>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</si>
  <si>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</si>
  <si>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</si>
  <si>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</si>
  <si>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</si>
  <si>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</si>
  <si>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</si>
  <si>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</si>
  <si>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</si>
  <si>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</si>
  <si>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</si>
  <si>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</si>
  <si>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</si>
  <si>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</si>
  <si>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</si>
  <si>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</si>
  <si>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</si>
  <si>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</si>
  <si>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</si>
  <si>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</si>
  <si>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</si>
  <si>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</si>
  <si>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</si>
  <si>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</si>
  <si>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</si>
  <si>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</si>
  <si>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</si>
  <si>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</si>
  <si>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</si>
  <si>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</si>
  <si>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</si>
  <si>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</si>
  <si>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</si>
  <si>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</si>
  <si>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</si>
  <si>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</si>
  <si>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</si>
  <si>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</si>
  <si>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</si>
  <si>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</si>
  <si>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</si>
  <si>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</si>
  <si>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</si>
  <si>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</si>
  <si>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</si>
  <si>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</si>
  <si>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</si>
  <si>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</si>
  <si>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</si>
  <si>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</si>
  <si>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</si>
  <si>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</si>
  <si>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</si>
  <si>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</si>
  <si>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</si>
  <si>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</si>
  <si>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</si>
  <si>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</si>
  <si>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</si>
  <si>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</si>
  <si>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</si>
  <si>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</si>
  <si>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</si>
  <si>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</si>
  <si>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</si>
  <si>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</si>
  <si>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</si>
  <si>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</si>
  <si>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</si>
  <si>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</si>
  <si>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</si>
  <si>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</si>
  <si>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</si>
  <si>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</si>
  <si>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</si>
  <si>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</si>
  <si>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</si>
  <si>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</si>
  <si>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</si>
  <si>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</si>
  <si>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</si>
  <si>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</si>
  <si>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</si>
  <si>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</si>
  <si>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</si>
  <si>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</si>
  <si>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</si>
  <si>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</si>
  <si>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</si>
  <si>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</si>
  <si>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</si>
  <si>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</si>
  <si>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</si>
  <si>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</si>
  <si>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</si>
  <si>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</si>
  <si>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</si>
  <si>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</si>
  <si>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</si>
  <si>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</si>
  <si>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</si>
  <si>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</si>
  <si>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</si>
  <si>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</si>
  <si>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</si>
  <si>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</si>
  <si>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</si>
  <si>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</si>
  <si>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</si>
  <si>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</si>
  <si>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</si>
  <si>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</si>
  <si>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</si>
  <si>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</si>
  <si>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</si>
  <si>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</si>
  <si>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</si>
  <si>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</si>
  <si>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</si>
  <si>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</si>
  <si>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</si>
  <si>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</si>
  <si>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</si>
  <si>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</si>
  <si>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</si>
  <si>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</si>
  <si>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</si>
  <si>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</si>
  <si>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</si>
  <si>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</si>
  <si>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</si>
  <si>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</si>
  <si>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</si>
  <si>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</si>
  <si>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</si>
  <si>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</si>
  <si>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</si>
  <si>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</si>
  <si>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</si>
  <si>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</si>
  <si>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</si>
  <si>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</si>
  <si>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</si>
  <si>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</si>
  <si>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</si>
  <si>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</si>
  <si>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</si>
  <si>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</si>
  <si>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</si>
  <si>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</si>
  <si>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</si>
  <si>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</si>
  <si>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</si>
  <si>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</si>
  <si>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</si>
  <si>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</si>
  <si>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</si>
  <si>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</si>
  <si>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</si>
  <si>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</si>
  <si>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</si>
  <si>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</si>
  <si>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</si>
  <si>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</si>
  <si>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</si>
  <si>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</si>
  <si>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</si>
  <si>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</si>
  <si>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</si>
  <si>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</si>
  <si>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</si>
  <si>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</si>
  <si>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</si>
  <si>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</si>
  <si>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</si>
  <si>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</si>
  <si>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</si>
  <si>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</si>
  <si>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</si>
  <si>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</si>
  <si>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</si>
  <si>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</si>
  <si>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</si>
  <si>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</si>
  <si>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</si>
  <si>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</si>
  <si>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</si>
  <si>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</si>
  <si>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</si>
  <si>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</si>
  <si>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</si>
  <si>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</si>
  <si>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</si>
  <si>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</si>
  <si>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</si>
  <si>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</si>
  <si>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</si>
  <si>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</si>
  <si>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</si>
  <si>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</si>
  <si>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</si>
  <si>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</si>
  <si>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</si>
  <si>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</si>
  <si>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</si>
  <si>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</si>
  <si>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</si>
  <si>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</si>
  <si>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</si>
  <si>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</si>
  <si>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</si>
  <si>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</si>
  <si>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</si>
  <si>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</si>
  <si>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</si>
  <si>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</si>
  <si>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</si>
  <si>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</si>
  <si>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</si>
  <si>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</si>
  <si>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</si>
  <si>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</si>
  <si>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</si>
  <si>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</si>
  <si>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</si>
  <si>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</si>
  <si>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</si>
  <si>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</si>
  <si>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</si>
  <si>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</si>
  <si>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</si>
  <si>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</si>
  <si>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</si>
  <si>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</si>
  <si>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</si>
  <si>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</si>
  <si>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</si>
  <si>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</si>
  <si>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</si>
  <si>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</si>
  <si>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</si>
  <si>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</si>
  <si>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</si>
  <si>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</si>
  <si>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</si>
  <si>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</si>
  <si>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</si>
  <si>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</si>
  <si>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</si>
  <si>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</si>
  <si>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</si>
  <si>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</si>
  <si>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</si>
  <si>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</si>
  <si>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</si>
  <si>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</si>
  <si>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</si>
  <si>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</si>
  <si>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</si>
  <si>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</si>
  <si>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</si>
  <si>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</si>
  <si>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</si>
  <si>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</si>
  <si>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</si>
  <si>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</si>
  <si>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</si>
  <si>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</si>
  <si>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</si>
  <si>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</si>
  <si>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</si>
  <si>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</si>
  <si>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</si>
  <si>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</si>
  <si>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</si>
  <si>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</si>
  <si>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</si>
  <si>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</si>
  <si>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</si>
  <si>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</si>
  <si>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</si>
  <si>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</si>
  <si>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</si>
  <si>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</si>
  <si>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</si>
  <si>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</si>
  <si>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</si>
  <si>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</si>
  <si>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</si>
  <si>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</si>
  <si>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</si>
  <si>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</si>
  <si>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</si>
  <si>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</si>
  <si>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</si>
  <si>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</si>
  <si>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</si>
  <si>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</si>
  <si>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</si>
  <si>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</si>
  <si>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</si>
  <si>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</si>
  <si>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</si>
  <si>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</si>
  <si>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</si>
  <si>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</si>
  <si>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</si>
  <si>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</si>
  <si>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</si>
  <si>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</si>
  <si>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</si>
  <si>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</si>
  <si>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</si>
  <si>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</si>
  <si>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</si>
  <si>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</si>
  <si>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</si>
  <si>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</si>
  <si>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</si>
  <si>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</si>
  <si>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</si>
  <si>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</si>
  <si>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</si>
  <si>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</si>
  <si>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</si>
  <si>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</si>
  <si>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</si>
  <si>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</si>
  <si>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</si>
  <si>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</si>
  <si>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</si>
  <si>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</si>
  <si>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</si>
  <si>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</si>
  <si>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</si>
  <si>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</si>
  <si>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</si>
  <si>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</si>
  <si>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</si>
  <si>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</si>
  <si>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</si>
  <si>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</si>
  <si>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</si>
  <si>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</si>
  <si>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</si>
  <si>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</si>
  <si>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</si>
  <si>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</si>
  <si>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</si>
  <si>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</si>
  <si>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</si>
  <si>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</si>
  <si>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</si>
  <si>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</si>
  <si>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</si>
  <si>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</si>
  <si>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</si>
  <si>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</si>
  <si>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</si>
  <si>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</si>
  <si>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</si>
  <si>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</si>
  <si>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</si>
  <si>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</si>
  <si>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</si>
  <si>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</si>
  <si>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</si>
  <si>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</si>
  <si>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</si>
  <si>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</si>
  <si>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</si>
  <si>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</si>
  <si>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</si>
  <si>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</si>
  <si>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</si>
  <si>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</si>
  <si>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</si>
  <si>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</si>
  <si>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</si>
  <si>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</si>
  <si>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</si>
  <si>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</si>
  <si>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</si>
  <si>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</si>
  <si>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</si>
  <si>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</si>
  <si>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</si>
  <si>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</si>
  <si>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</si>
  <si>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</si>
  <si>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</si>
  <si>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</si>
  <si>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</si>
  <si>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</si>
  <si>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</si>
  <si>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</si>
  <si>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</si>
  <si>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</si>
  <si>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</si>
  <si>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</si>
  <si>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</si>
  <si>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</si>
  <si>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</si>
  <si>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</si>
  <si>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</si>
  <si>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</si>
  <si>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</si>
  <si>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</si>
  <si>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</si>
  <si>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</si>
  <si>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</si>
  <si>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</si>
  <si>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</si>
  <si>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</si>
  <si>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</si>
  <si>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</si>
  <si>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</si>
  <si>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</si>
  <si>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</si>
  <si>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</si>
  <si>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</si>
  <si>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</si>
  <si>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</si>
  <si>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</si>
  <si>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</si>
  <si>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</si>
  <si>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</si>
  <si>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</si>
  <si>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</si>
  <si>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</si>
  <si>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</si>
  <si>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</si>
  <si>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</si>
  <si>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</si>
  <si>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</si>
  <si>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</si>
  <si>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</si>
  <si>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</si>
  <si>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</si>
  <si>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</si>
  <si>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</si>
  <si>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</si>
  <si>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</si>
  <si>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</si>
  <si>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</si>
  <si>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</si>
  <si>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</si>
  <si>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</si>
  <si>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</si>
  <si>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</si>
  <si>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</si>
  <si>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</si>
  <si>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</si>
  <si>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</si>
  <si>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</si>
  <si>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</si>
  <si>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</si>
  <si>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</si>
  <si>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</si>
  <si>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</si>
  <si>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</si>
  <si>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</si>
  <si>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</si>
  <si>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</si>
  <si>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</si>
  <si>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</si>
  <si>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</si>
  <si>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</si>
  <si>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</si>
  <si>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</si>
  <si>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</si>
  <si>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</si>
  <si>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</si>
  <si>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</si>
  <si>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</si>
  <si>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</si>
  <si>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</si>
  <si>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</si>
  <si>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</si>
  <si>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</si>
  <si>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</si>
  <si>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</si>
  <si>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</si>
  <si>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</si>
  <si>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</si>
  <si>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</si>
  <si>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</si>
  <si>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</si>
  <si>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</si>
  <si>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</si>
  <si>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</si>
  <si>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</si>
  <si>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</si>
  <si>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</si>
  <si>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</si>
  <si>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</si>
  <si>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</si>
  <si>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</si>
  <si>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</si>
  <si>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</si>
  <si>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</si>
  <si>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</si>
  <si>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</si>
  <si>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</si>
  <si>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</si>
  <si>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</si>
  <si>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</si>
  <si>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</si>
  <si>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</si>
  <si>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</si>
  <si>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</si>
  <si>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</si>
  <si>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</si>
  <si>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</si>
  <si>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</si>
  <si>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</si>
  <si>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</si>
  <si>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</si>
  <si>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</si>
  <si>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</si>
  <si>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</si>
  <si>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</si>
  <si>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</si>
  <si>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</si>
  <si>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</si>
  <si>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</si>
  <si>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</si>
  <si>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</si>
  <si>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</si>
  <si>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</si>
  <si>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</si>
  <si>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</si>
  <si>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</si>
  <si>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</si>
  <si>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</si>
  <si>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</si>
  <si>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</si>
  <si>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</si>
  <si>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</si>
  <si>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</si>
  <si>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</si>
  <si>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</si>
  <si>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</si>
  <si>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</si>
  <si>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</si>
  <si>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</si>
  <si>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</si>
  <si>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</si>
  <si>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</si>
  <si>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</si>
  <si>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</si>
  <si>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</si>
  <si>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</si>
  <si>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</si>
  <si>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</si>
  <si>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</si>
  <si>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</si>
  <si>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</si>
  <si>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</si>
  <si>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</si>
  <si>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</si>
  <si>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</si>
  <si>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</si>
  <si>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</si>
  <si>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</si>
  <si>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</si>
  <si>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</si>
  <si>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</si>
  <si>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</si>
  <si>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</si>
  <si>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</si>
  <si>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</si>
  <si>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</si>
  <si>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</si>
  <si>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</si>
  <si>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</si>
  <si>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</si>
  <si>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</si>
  <si>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</si>
  <si>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</si>
  <si>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</si>
  <si>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</si>
  <si>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</si>
  <si>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</si>
  <si>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</si>
  <si>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</si>
  <si>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</si>
  <si>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</si>
  <si>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</si>
  <si>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</si>
  <si>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</si>
  <si>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</si>
  <si>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</si>
  <si>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</si>
  <si>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</si>
  <si>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</si>
  <si>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</si>
  <si>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</si>
  <si>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</si>
  <si>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</si>
  <si>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</si>
  <si>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</si>
  <si>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</si>
  <si>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</si>
  <si>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</si>
  <si>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</si>
  <si>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</si>
  <si>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</si>
  <si>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</si>
  <si>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</si>
  <si>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</si>
  <si>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</si>
  <si>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</si>
  <si>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</si>
  <si>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</si>
  <si>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</si>
  <si>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</si>
  <si>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</si>
  <si>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</si>
  <si>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</si>
  <si>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</si>
  <si>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</si>
  <si>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</si>
  <si>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</si>
  <si>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</si>
  <si>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</si>
  <si>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</si>
  <si>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</si>
  <si>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</si>
  <si>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</si>
  <si>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</si>
  <si>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</si>
  <si>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</si>
  <si>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</si>
  <si>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</si>
  <si>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</si>
  <si>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</si>
  <si>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</si>
  <si>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</si>
  <si>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</si>
  <si>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</si>
  <si>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</si>
  <si>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</si>
  <si>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</si>
  <si>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</si>
  <si>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</si>
  <si>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</si>
  <si>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</si>
  <si>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</si>
  <si>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</si>
  <si>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</si>
  <si>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</si>
  <si>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</si>
  <si>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</si>
  <si>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</si>
  <si>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</si>
  <si>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</si>
  <si>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</si>
  <si>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</si>
  <si>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</si>
  <si>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</si>
  <si>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</si>
  <si>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</si>
  <si>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</si>
  <si>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</si>
  <si>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</si>
  <si>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</si>
  <si>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</si>
  <si>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</si>
  <si>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</si>
  <si>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</si>
  <si>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</si>
  <si>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</si>
  <si>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</si>
  <si>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</si>
  <si>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</si>
  <si>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</si>
  <si>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</si>
  <si>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</si>
  <si>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</si>
  <si>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</si>
  <si>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</si>
  <si>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</si>
  <si>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</si>
  <si>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</si>
  <si>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</si>
  <si>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</si>
  <si>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</si>
  <si>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</si>
  <si>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</si>
  <si>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</si>
  <si>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</si>
  <si>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</si>
  <si>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</si>
  <si>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</si>
  <si>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</si>
  <si>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</si>
  <si>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</si>
  <si>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</si>
  <si>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</si>
  <si>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</si>
  <si>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</si>
  <si>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</si>
  <si>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</si>
  <si>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</si>
  <si>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</si>
  <si>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</si>
  <si>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</si>
  <si>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</si>
  <si>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</si>
  <si>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</si>
  <si>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</si>
  <si>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</si>
  <si>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</si>
  <si>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</si>
  <si>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</si>
  <si>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</si>
  <si>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</si>
  <si>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</si>
  <si>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</si>
  <si>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</si>
  <si>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</si>
  <si>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</si>
  <si>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</si>
  <si>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</si>
  <si>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</si>
  <si>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</si>
  <si>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</si>
  <si>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</si>
  <si>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</si>
  <si>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</si>
  <si>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</si>
  <si>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</si>
  <si>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</si>
  <si>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</si>
  <si>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</si>
  <si>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</si>
  <si>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</si>
  <si>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</si>
  <si>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</si>
  <si>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</si>
  <si>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</si>
  <si>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</si>
  <si>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</si>
  <si>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</si>
  <si>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</si>
  <si>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</si>
  <si>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</si>
  <si>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</si>
  <si>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</si>
  <si>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</si>
  <si>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</si>
  <si>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</si>
  <si>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</si>
  <si>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</si>
  <si>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</si>
  <si>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</si>
  <si>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</si>
  <si>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</si>
  <si>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</si>
  <si>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</si>
  <si>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</si>
  <si>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</si>
  <si>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</si>
  <si>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</si>
  <si>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</si>
  <si>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</si>
  <si>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</si>
  <si>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</si>
  <si>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</si>
  <si>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</si>
  <si>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</si>
  <si>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</si>
  <si>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</si>
  <si>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</si>
  <si>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</si>
  <si>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</si>
  <si>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</si>
  <si>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</si>
  <si>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</si>
  <si>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</si>
  <si>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</si>
  <si>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</si>
  <si>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</si>
  <si>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</si>
  <si>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</si>
  <si>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</si>
  <si>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</si>
  <si>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</si>
  <si>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</si>
  <si>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</si>
  <si>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</si>
  <si>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</si>
  <si>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</si>
  <si>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</si>
  <si>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</si>
  <si>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</si>
  <si>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</si>
  <si>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</si>
  <si>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</si>
  <si>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</si>
  <si>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</si>
  <si>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</si>
  <si>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</si>
  <si>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</si>
  <si>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</si>
  <si>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</si>
  <si>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</si>
  <si>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</si>
  <si>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</si>
  <si>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</si>
  <si>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</si>
  <si>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</si>
  <si>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</si>
  <si>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</si>
  <si>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</si>
  <si>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</si>
  <si>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</si>
  <si>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</si>
  <si>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</si>
  <si>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</si>
  <si>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</si>
  <si>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</si>
  <si>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</si>
  <si>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</si>
  <si>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</si>
  <si>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</si>
  <si>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</si>
  <si>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</si>
  <si>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</si>
  <si>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</si>
  <si>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</si>
  <si>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</si>
  <si>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</si>
  <si>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</si>
  <si>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</si>
  <si>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</si>
  <si>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</si>
  <si>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</si>
  <si>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</si>
  <si>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</si>
  <si>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</si>
  <si>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</si>
  <si>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</si>
  <si>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</si>
  <si>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</si>
  <si>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</si>
  <si>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</si>
  <si>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</si>
  <si>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</si>
  <si>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</si>
  <si>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</si>
  <si>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</si>
  <si>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</si>
  <si>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</si>
  <si>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</si>
  <si>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</si>
  <si>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</si>
  <si>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</si>
  <si>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</si>
  <si>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</si>
  <si>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</si>
  <si>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</si>
  <si>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</si>
  <si>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</si>
  <si>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</si>
  <si>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</si>
  <si>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</si>
  <si>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</si>
  <si>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</si>
  <si>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</si>
  <si>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</si>
  <si>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</si>
  <si>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</si>
  <si>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</si>
  <si>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</si>
  <si>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</si>
  <si>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</si>
  <si>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</si>
  <si>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</si>
  <si>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</si>
  <si>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</si>
  <si>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</si>
  <si>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</si>
  <si>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</si>
  <si>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</si>
  <si>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</si>
  <si>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</si>
  <si>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</si>
  <si>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</si>
  <si>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</si>
  <si>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</si>
  <si>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</si>
  <si>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</si>
  <si>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</si>
  <si>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</si>
  <si>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</si>
  <si>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</si>
  <si>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</si>
  <si>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</si>
  <si>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</si>
  <si>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</si>
  <si>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</si>
  <si>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</si>
  <si>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</si>
  <si>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</si>
  <si>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</si>
  <si>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</si>
  <si>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</si>
  <si>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</si>
  <si>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</si>
  <si>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</si>
  <si>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</si>
  <si>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</si>
  <si>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</si>
  <si>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</si>
  <si>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</si>
  <si>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</si>
  <si>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</si>
  <si>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</si>
  <si>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</si>
  <si>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</si>
  <si>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</si>
  <si>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</si>
  <si>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</si>
  <si>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</si>
  <si>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</si>
  <si>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</si>
  <si>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</si>
  <si>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</si>
  <si>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</si>
  <si>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</si>
  <si>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</si>
  <si>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</si>
  <si>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</si>
  <si>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</si>
  <si>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</si>
  <si>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</si>
  <si>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</si>
  <si>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</si>
  <si>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</si>
  <si>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</si>
  <si>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</si>
  <si>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</si>
  <si>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</si>
  <si>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</si>
  <si>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</si>
  <si>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</si>
  <si>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</si>
  <si>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</si>
  <si>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</si>
  <si>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</si>
  <si>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</si>
  <si>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</si>
  <si>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</si>
  <si>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</si>
  <si>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</si>
  <si>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</si>
  <si>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</si>
  <si>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</si>
  <si>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</si>
  <si>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</si>
  <si>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</si>
  <si>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</si>
  <si>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</si>
  <si>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</si>
  <si>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</si>
  <si>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</si>
  <si>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</si>
  <si>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</si>
  <si>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</si>
  <si>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</si>
  <si>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</si>
  <si>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</si>
  <si>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</si>
  <si>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</si>
  <si>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</si>
  <si>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</si>
  <si>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</si>
  <si>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</si>
  <si>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</si>
  <si>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</si>
  <si>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</si>
  <si>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</si>
  <si>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</si>
  <si>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</si>
  <si>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</si>
  <si>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</si>
  <si>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</si>
  <si>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</si>
  <si>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</si>
  <si>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</si>
  <si>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</si>
  <si>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</si>
  <si>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</si>
  <si>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</si>
  <si>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</si>
  <si>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</si>
  <si>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</si>
  <si>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</si>
  <si>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</si>
  <si>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</si>
  <si>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</si>
  <si>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</si>
  <si>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</si>
  <si>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</si>
  <si>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</si>
  <si>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</si>
  <si>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</si>
  <si>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</si>
  <si>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</si>
  <si>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</si>
  <si>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</si>
  <si>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</si>
  <si>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</si>
  <si>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</si>
  <si>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</si>
  <si>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</si>
  <si>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</si>
  <si>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</si>
  <si>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</si>
  <si>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</si>
  <si>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</si>
  <si>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</si>
  <si>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</si>
  <si>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</si>
  <si>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</si>
  <si>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</si>
  <si>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</si>
  <si>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</si>
  <si>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</si>
  <si>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</si>
  <si>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</si>
  <si>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</si>
  <si>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</si>
  <si>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</si>
  <si>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</si>
  <si>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</si>
  <si>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</si>
  <si>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</si>
  <si>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</si>
  <si>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</si>
  <si>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</si>
  <si>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</si>
  <si>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</si>
  <si>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</si>
  <si>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</si>
  <si>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</si>
  <si>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</si>
  <si>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</si>
  <si>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</si>
  <si>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</si>
  <si>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</si>
  <si>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</si>
  <si>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</si>
  <si>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</si>
  <si>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</si>
  <si>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</si>
  <si>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</si>
  <si>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</si>
  <si>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</si>
  <si>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</si>
  <si>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</si>
  <si>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</si>
  <si>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</si>
  <si>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</si>
  <si>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</si>
  <si>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</si>
  <si>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</si>
  <si>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</si>
  <si>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</si>
  <si>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</si>
  <si>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</si>
  <si>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</si>
  <si>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</si>
  <si>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</si>
  <si>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</si>
  <si>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</si>
  <si>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</si>
  <si>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</si>
  <si>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</si>
  <si>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</si>
  <si>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</si>
  <si>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</si>
  <si>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</si>
  <si>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</si>
  <si>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</si>
  <si>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</si>
  <si>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</si>
  <si>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</si>
  <si>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</si>
  <si>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</si>
  <si>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</si>
  <si>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</si>
  <si>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</si>
  <si>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</si>
  <si>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</si>
  <si>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</si>
  <si>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</si>
  <si>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</si>
  <si>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</si>
  <si>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</si>
  <si>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</si>
  <si>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</si>
  <si>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</si>
  <si>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</si>
  <si>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</si>
  <si>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</si>
  <si>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</si>
  <si>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</si>
  <si>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</si>
  <si>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</si>
  <si>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</si>
  <si>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</si>
  <si>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</si>
  <si>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</si>
  <si>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</si>
  <si>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</si>
  <si>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</si>
  <si>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</si>
  <si>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</si>
  <si>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</si>
  <si>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</si>
  <si>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</si>
  <si>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</si>
  <si>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</si>
  <si>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</si>
  <si>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</si>
  <si>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</si>
  <si>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</si>
  <si>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</si>
  <si>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</si>
  <si>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</si>
  <si>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</si>
  <si>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</si>
  <si>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</si>
  <si>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</si>
  <si>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</si>
  <si>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</si>
  <si>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</si>
  <si>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</si>
  <si>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</si>
  <si>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</si>
  <si>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</si>
  <si>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</si>
  <si>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</si>
  <si>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</si>
  <si>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</si>
  <si>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</si>
  <si>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</si>
  <si>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</si>
  <si>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</si>
  <si>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</si>
  <si>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</si>
  <si>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</si>
  <si>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</si>
  <si>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</si>
  <si>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</si>
  <si>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</si>
  <si>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</si>
  <si>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</si>
  <si>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</si>
  <si>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</si>
  <si>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</si>
  <si>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</si>
  <si>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</si>
  <si>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</si>
  <si>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</si>
  <si>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</si>
  <si>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</si>
  <si>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</si>
  <si>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</si>
  <si>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</si>
  <si>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</si>
  <si>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</si>
  <si>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</si>
  <si>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</si>
  <si>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</si>
  <si>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</si>
  <si>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</si>
  <si>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</si>
  <si>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</si>
  <si>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</si>
  <si>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</si>
  <si>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</si>
  <si>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</si>
  <si>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</si>
  <si>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</si>
  <si>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</si>
  <si>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</si>
  <si>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</si>
  <si>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</si>
  <si>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</si>
  <si>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</si>
  <si>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</si>
  <si>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</si>
  <si>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</si>
  <si>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</si>
  <si>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</si>
  <si>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</si>
  <si>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</si>
  <si>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</si>
  <si>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</si>
  <si>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</si>
  <si>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</si>
  <si>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</si>
  <si>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</si>
  <si>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</si>
  <si>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</si>
  <si>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</si>
  <si>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</si>
  <si>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</si>
  <si>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</si>
  <si>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</si>
  <si>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</si>
  <si>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</si>
  <si>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</si>
  <si>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</si>
  <si>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</si>
  <si>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</si>
  <si>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</si>
  <si>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</si>
  <si>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</si>
  <si>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</si>
  <si>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</si>
  <si>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</si>
  <si>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</si>
  <si>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</si>
  <si>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</si>
  <si>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</si>
  <si>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</si>
  <si>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</si>
  <si>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</si>
  <si>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</si>
  <si>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</si>
  <si>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</si>
  <si>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</si>
  <si>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</si>
  <si>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</si>
  <si>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</si>
  <si>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</si>
  <si>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</si>
  <si>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</si>
  <si>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</si>
  <si>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</si>
  <si>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</si>
  <si>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</si>
  <si>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</si>
  <si>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</si>
  <si>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</si>
  <si>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</si>
  <si>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</si>
  <si>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</si>
  <si>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</si>
  <si>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</si>
  <si>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</si>
  <si>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</si>
  <si>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</si>
  <si>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</si>
  <si>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</si>
  <si>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</si>
  <si>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</si>
  <si>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</si>
  <si>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</si>
  <si>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</si>
  <si>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</si>
  <si>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</si>
  <si>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</si>
  <si>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</si>
  <si>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</si>
  <si>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</si>
  <si>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</si>
  <si>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</si>
  <si>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</si>
  <si>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</si>
  <si>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</si>
  <si>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</si>
  <si>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</si>
  <si>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</si>
  <si>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</si>
  <si>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</si>
  <si>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</si>
  <si>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</si>
  <si>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</si>
  <si>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</si>
  <si>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</si>
  <si>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</si>
  <si>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</si>
  <si>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</si>
  <si>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</si>
  <si>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</si>
  <si>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</si>
  <si>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</si>
  <si>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</si>
  <si>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</si>
  <si>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</si>
  <si>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</si>
  <si>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</si>
  <si>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</si>
  <si>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</si>
  <si>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</si>
  <si>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</si>
  <si>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</si>
  <si>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</si>
  <si>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</si>
  <si>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</si>
  <si>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</si>
  <si>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</si>
  <si>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</si>
  <si>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</si>
  <si>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</si>
  <si>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</si>
  <si>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</si>
  <si>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</si>
  <si>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</si>
  <si>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</si>
  <si>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</si>
  <si>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</si>
  <si>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</si>
  <si>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</si>
  <si>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</si>
  <si>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</si>
  <si>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</si>
  <si>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</si>
  <si>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</si>
  <si>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</si>
  <si>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</si>
  <si>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</si>
  <si>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</si>
  <si>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</si>
  <si>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</si>
  <si>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</si>
  <si>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</si>
  <si>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</si>
  <si>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</si>
  <si>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</si>
  <si>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</si>
  <si>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</si>
  <si>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</si>
  <si>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</si>
  <si>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</si>
  <si>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</si>
  <si>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</si>
  <si>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</si>
  <si>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</si>
  <si>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</si>
  <si>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</si>
  <si>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</si>
  <si>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</si>
  <si>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</si>
  <si>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</si>
  <si>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</si>
  <si>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</si>
  <si>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</si>
  <si>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</si>
  <si>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</si>
  <si>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</si>
  <si>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</si>
  <si>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</si>
  <si>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</si>
  <si>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</si>
  <si>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</si>
  <si>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</si>
  <si>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</si>
  <si>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</si>
  <si>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</si>
  <si>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</si>
  <si>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</si>
  <si>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</si>
  <si>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</si>
  <si>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</si>
  <si>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</si>
  <si>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</si>
  <si>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</si>
  <si>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</si>
  <si>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</si>
  <si>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</si>
  <si>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</si>
  <si>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</si>
  <si>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</si>
  <si>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</si>
  <si>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</si>
  <si>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</si>
  <si>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</si>
  <si>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</si>
  <si>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</si>
  <si>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</si>
  <si>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</si>
  <si>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</si>
  <si>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</si>
  <si>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</si>
  <si>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</si>
  <si>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</si>
  <si>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</si>
  <si>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</si>
  <si>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</si>
  <si>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</si>
  <si>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</si>
  <si>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</si>
  <si>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</si>
  <si>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</si>
  <si>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</si>
  <si>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</si>
  <si>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</si>
  <si>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</si>
  <si>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</si>
  <si>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</si>
  <si>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</si>
  <si>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</si>
  <si>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</si>
  <si>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</si>
  <si>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</si>
  <si>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</si>
  <si>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</si>
  <si>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</si>
  <si>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</si>
  <si>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</si>
  <si>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</si>
  <si>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</si>
  <si>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</si>
  <si>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</si>
  <si>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</si>
  <si>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</si>
  <si>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</si>
  <si>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</si>
  <si>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</si>
  <si>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</si>
  <si>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</si>
  <si>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</si>
  <si>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</si>
  <si>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</si>
  <si>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</si>
  <si>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</si>
  <si>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</si>
  <si>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</si>
  <si>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</si>
  <si>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</si>
  <si>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</si>
  <si>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</si>
  <si>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</si>
  <si>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</si>
  <si>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</si>
  <si>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</si>
  <si>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</si>
  <si>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</si>
  <si>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</si>
  <si>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</si>
  <si>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</si>
  <si>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</si>
  <si>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</si>
  <si>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</si>
  <si>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</si>
  <si>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</si>
  <si>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</si>
  <si>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</si>
  <si>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</si>
  <si>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</si>
  <si>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</si>
  <si>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</si>
  <si>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</si>
  <si>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</si>
  <si>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</si>
  <si>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</si>
  <si>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</si>
  <si>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</si>
  <si>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</si>
  <si>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</si>
  <si>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</si>
  <si>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</si>
  <si>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</si>
  <si>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</si>
  <si>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</si>
  <si>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</si>
  <si>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</si>
  <si>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</si>
  <si>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</si>
  <si>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</si>
  <si>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</si>
  <si>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</si>
  <si>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</si>
  <si>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</si>
  <si>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</si>
  <si>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</si>
  <si>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</si>
  <si>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</si>
  <si>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</si>
  <si>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</si>
  <si>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</si>
  <si>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</si>
  <si>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</si>
  <si>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</si>
  <si>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</si>
  <si>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</si>
  <si>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</si>
  <si>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</si>
  <si>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</si>
  <si>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</si>
  <si>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</si>
  <si>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</si>
  <si>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</si>
  <si>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</si>
  <si>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</si>
  <si>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</si>
  <si>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</si>
  <si>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</si>
  <si>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</si>
  <si>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</si>
  <si>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</si>
  <si>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</si>
  <si>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</si>
  <si>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</si>
  <si>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</si>
  <si>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</si>
  <si>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</si>
  <si>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</si>
  <si>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</si>
  <si>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</si>
  <si>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</si>
  <si>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</si>
  <si>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</si>
  <si>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</si>
  <si>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</si>
  <si>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</si>
  <si>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</si>
  <si>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</si>
  <si>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</si>
  <si>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</si>
  <si>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</si>
  <si>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</si>
  <si>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</si>
  <si>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</si>
  <si>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</si>
  <si>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</si>
  <si>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</si>
  <si>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</si>
  <si>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</si>
  <si>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</si>
  <si>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</si>
  <si>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</si>
  <si>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</si>
  <si>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</si>
  <si>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</si>
  <si>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</si>
  <si>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</si>
  <si>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</si>
  <si>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</si>
  <si>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</si>
  <si>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</si>
  <si>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</si>
  <si>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</si>
  <si>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</si>
  <si>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</si>
  <si>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</si>
  <si>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</si>
  <si>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</si>
  <si>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</si>
  <si>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</si>
  <si>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</si>
  <si>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</si>
  <si>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</si>
  <si>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</si>
  <si>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</si>
  <si>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</si>
  <si>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</si>
  <si>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</si>
  <si>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</si>
  <si>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</si>
  <si>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</si>
  <si>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</si>
  <si>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</si>
  <si>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</si>
  <si>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</si>
  <si>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</si>
  <si>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</si>
  <si>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</si>
  <si>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</si>
  <si>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</si>
  <si>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</si>
  <si>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</si>
  <si>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</si>
  <si>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</si>
  <si>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</si>
  <si>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</si>
  <si>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</si>
  <si>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</si>
  <si>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</si>
  <si>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</si>
  <si>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</si>
  <si>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</si>
  <si>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</si>
  <si>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</si>
  <si>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</si>
  <si>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</si>
  <si>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</si>
  <si>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</si>
  <si>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</si>
  <si>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</si>
  <si>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</si>
  <si>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</si>
  <si>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</si>
  <si>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</si>
  <si>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</si>
  <si>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</si>
  <si>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</si>
  <si>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</si>
  <si>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</si>
  <si>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</si>
  <si>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</si>
  <si>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</si>
  <si>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</si>
  <si>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</si>
  <si>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</si>
  <si>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</si>
  <si>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</si>
  <si>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</si>
  <si>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</si>
  <si>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</si>
  <si>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</si>
  <si>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</si>
  <si>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</si>
  <si>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</si>
  <si>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</si>
  <si>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</si>
  <si>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</si>
  <si>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</si>
  <si>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</si>
  <si>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</si>
  <si>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</si>
  <si>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</si>
  <si>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</si>
  <si>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</si>
  <si>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</si>
  <si>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</si>
  <si>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</si>
  <si>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</si>
  <si>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</si>
  <si>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</si>
  <si>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</si>
  <si>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</si>
  <si>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</si>
  <si>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</si>
  <si>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</si>
  <si>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</si>
  <si>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</si>
  <si>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</si>
  <si>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</si>
  <si>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</si>
  <si>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</si>
  <si>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</si>
  <si>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</si>
  <si>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</si>
  <si>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</si>
  <si>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</si>
  <si>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</si>
  <si>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</si>
  <si>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</si>
  <si>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</si>
  <si>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</si>
  <si>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</si>
  <si>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</si>
  <si>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</si>
  <si>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</si>
  <si>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</si>
  <si>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</si>
  <si>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</si>
  <si>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</si>
  <si>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</si>
  <si>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</si>
  <si>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</si>
  <si>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</si>
  <si>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</si>
  <si>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</si>
  <si>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</si>
  <si>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</si>
  <si>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</si>
  <si>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</si>
  <si>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</si>
  <si>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</si>
  <si>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</si>
  <si>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</si>
  <si>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</si>
  <si>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</si>
  <si>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</si>
  <si>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</si>
  <si>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</si>
  <si>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</si>
  <si>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</si>
  <si>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</si>
  <si>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</si>
  <si>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</si>
  <si>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</si>
  <si>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</si>
  <si>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</si>
  <si>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</si>
  <si>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</si>
  <si>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</si>
  <si>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</si>
  <si>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</si>
  <si>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</si>
  <si>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</si>
  <si>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</si>
  <si>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</si>
  <si>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</si>
  <si>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</si>
  <si>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</si>
  <si>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</si>
  <si>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</si>
  <si>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</si>
  <si>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</si>
  <si>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</si>
  <si>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</si>
  <si>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</si>
  <si>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</si>
  <si>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</si>
  <si>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</si>
  <si>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</si>
  <si>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</si>
  <si>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</si>
  <si>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</si>
  <si>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</si>
  <si>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</si>
  <si>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</si>
  <si>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</si>
  <si>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</si>
  <si>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</si>
  <si>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</si>
  <si>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</si>
  <si>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</si>
  <si>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</si>
  <si>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</si>
  <si>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</si>
  <si>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</si>
  <si>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</si>
  <si>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</si>
  <si>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</si>
  <si>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</si>
  <si>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</si>
  <si>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</si>
  <si>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</si>
  <si>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</si>
  <si>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</si>
  <si>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</si>
  <si>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</si>
  <si>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</si>
  <si>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</si>
  <si>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</si>
  <si>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</si>
  <si>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</si>
  <si>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</si>
  <si>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</si>
  <si>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</si>
  <si>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</si>
  <si>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</si>
  <si>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</si>
  <si>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</si>
  <si>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</si>
  <si>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</si>
  <si>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</si>
  <si>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</si>
  <si>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</si>
  <si>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</si>
  <si>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</si>
  <si>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</si>
  <si>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</si>
  <si>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</si>
  <si>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</si>
  <si>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</si>
  <si>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</si>
  <si>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</si>
  <si>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</si>
  <si>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</si>
  <si>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</si>
  <si>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</si>
  <si>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</si>
  <si>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</si>
  <si>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</si>
  <si>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</si>
  <si>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</si>
  <si>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</si>
  <si>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</si>
  <si>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</si>
  <si>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</si>
  <si>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</si>
  <si>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</si>
  <si>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</si>
  <si>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</si>
  <si>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</si>
  <si>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</si>
  <si>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</si>
  <si>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</si>
  <si>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</si>
  <si>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</si>
  <si>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</si>
  <si>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</si>
  <si>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</si>
  <si>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</si>
  <si>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</si>
  <si>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</si>
  <si>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</si>
  <si>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</si>
  <si>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</si>
  <si>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</si>
  <si>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</si>
  <si>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</si>
  <si>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</si>
  <si>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</si>
  <si>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</si>
  <si>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</si>
  <si>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</si>
  <si>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</si>
  <si>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</si>
  <si>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</si>
  <si>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</si>
  <si>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</si>
  <si>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</si>
  <si>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</si>
  <si>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</si>
  <si>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</si>
  <si>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</si>
  <si>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</si>
  <si>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</si>
  <si>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</si>
  <si>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</si>
  <si>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</si>
  <si>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</si>
  <si>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</si>
  <si>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</si>
  <si>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</si>
  <si>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</si>
  <si>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</si>
  <si>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</si>
  <si>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</si>
  <si>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</si>
  <si>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</si>
  <si>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</si>
  <si>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</si>
  <si>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</si>
  <si>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</si>
  <si>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</si>
  <si>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</si>
  <si>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</si>
  <si>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</si>
  <si>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</si>
  <si>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</si>
  <si>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</si>
  <si>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</si>
  <si>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</si>
  <si>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</si>
  <si>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</si>
  <si>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</si>
  <si>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</si>
  <si>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</si>
  <si>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</si>
  <si>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</si>
  <si>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</si>
  <si>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</si>
  <si>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</si>
  <si>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</si>
  <si>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</si>
  <si>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</si>
  <si>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</si>
  <si>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</si>
  <si>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</si>
  <si>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</si>
  <si>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</si>
  <si>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</si>
  <si>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</si>
  <si>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</si>
  <si>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</si>
  <si>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</si>
  <si>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</si>
  <si>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</si>
  <si>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</si>
  <si>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</si>
  <si>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</si>
  <si>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</si>
  <si>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</si>
  <si>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</si>
  <si>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</si>
  <si>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</si>
  <si>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</si>
  <si>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</si>
  <si>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</si>
  <si>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</si>
  <si>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</si>
  <si>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</si>
  <si>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</si>
  <si>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</si>
  <si>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</si>
  <si>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</si>
  <si>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</si>
  <si>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</si>
  <si>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</si>
  <si>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</si>
  <si>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</si>
  <si>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</si>
  <si>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</si>
  <si>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</si>
  <si>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</si>
  <si>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</si>
  <si>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</si>
  <si>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</si>
  <si>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</si>
  <si>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</si>
  <si>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</si>
  <si>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</si>
  <si>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</si>
  <si>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</si>
  <si>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</si>
  <si>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</si>
  <si>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</si>
  <si>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</si>
  <si>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</si>
  <si>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</si>
  <si>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</si>
  <si>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</si>
  <si>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</si>
  <si>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</si>
  <si>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</si>
  <si>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</si>
  <si>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</si>
  <si>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</si>
  <si>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</si>
  <si>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</si>
  <si>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</si>
  <si>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</si>
  <si>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</si>
  <si>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</si>
  <si>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</si>
  <si>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</si>
  <si>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</si>
  <si>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</si>
  <si>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</si>
  <si>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</si>
  <si>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</si>
  <si>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</si>
  <si>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</si>
  <si>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</si>
  <si>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</si>
  <si>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</si>
  <si>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</si>
  <si>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</si>
  <si>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</si>
  <si>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</si>
  <si>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</si>
  <si>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</si>
  <si>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</si>
  <si>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</si>
  <si>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</si>
  <si>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</si>
  <si>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</si>
  <si>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</si>
  <si>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</si>
  <si>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</si>
  <si>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</si>
  <si>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</si>
  <si>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</si>
  <si>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</si>
  <si>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</si>
  <si>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</si>
  <si>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</si>
  <si>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</si>
  <si>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</si>
  <si>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</si>
  <si>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</si>
  <si>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</si>
  <si>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</si>
  <si>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</si>
  <si>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</si>
  <si>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</si>
  <si>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</si>
  <si>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</si>
  <si>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</si>
  <si>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</si>
  <si>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</si>
  <si>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</si>
  <si>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</si>
  <si>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</si>
  <si>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</si>
  <si>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</si>
  <si>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</si>
  <si>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</si>
  <si>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</si>
  <si>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</si>
  <si>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</si>
  <si>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</si>
  <si>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</si>
  <si>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</si>
  <si>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</si>
  <si>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</si>
  <si>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</si>
  <si>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</si>
  <si>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</si>
  <si>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</si>
  <si>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</si>
  <si>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</si>
  <si>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</si>
  <si>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</si>
  <si>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</si>
  <si>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</si>
  <si>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</si>
  <si>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</si>
  <si>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</si>
  <si>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</si>
  <si>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</si>
  <si>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</si>
  <si>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</si>
  <si>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</si>
  <si>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</si>
  <si>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</si>
  <si>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</si>
  <si>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</si>
  <si>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</si>
  <si>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</si>
  <si>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</si>
  <si>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</si>
  <si>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</si>
  <si>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</si>
  <si>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</si>
  <si>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</si>
  <si>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</si>
  <si>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</si>
  <si>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</si>
  <si>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</si>
  <si>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</si>
  <si>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</si>
  <si>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</si>
  <si>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</si>
  <si>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</si>
  <si>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</si>
  <si>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</si>
  <si>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</si>
  <si>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</si>
  <si>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</si>
  <si>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</si>
  <si>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</si>
  <si>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</si>
  <si>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</si>
  <si>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</si>
  <si>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</si>
  <si>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</si>
  <si>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</si>
  <si>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</si>
  <si>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</si>
  <si>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</si>
  <si>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</si>
  <si>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</si>
  <si>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</si>
  <si>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</si>
  <si>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</si>
  <si>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</si>
  <si>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</si>
  <si>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</si>
  <si>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</si>
  <si>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</si>
  <si>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</si>
  <si>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</si>
  <si>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</si>
  <si>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</si>
  <si>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</si>
  <si>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</si>
  <si>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</si>
  <si>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</si>
  <si>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</si>
  <si>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</si>
  <si>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</si>
  <si>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</si>
  <si>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</si>
  <si>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</si>
  <si>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</si>
  <si>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</si>
  <si>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</si>
  <si>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</si>
  <si>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</si>
  <si>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</si>
  <si>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</si>
  <si>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</si>
  <si>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</si>
  <si>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</si>
  <si>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</si>
  <si>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</si>
  <si>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</si>
  <si>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</si>
  <si>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</si>
  <si>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</si>
  <si>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</si>
  <si>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</si>
  <si>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</si>
  <si>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</si>
  <si>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</si>
  <si>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</si>
  <si>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</si>
  <si>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</si>
  <si>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</si>
  <si>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</si>
  <si>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</si>
  <si>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</si>
  <si>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</si>
  <si>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</si>
  <si>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</si>
  <si>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</si>
  <si>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</si>
  <si>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</si>
  <si>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</si>
  <si>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</si>
  <si>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</si>
  <si>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</si>
  <si>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</si>
  <si>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</si>
  <si>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</si>
  <si>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</si>
  <si>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</si>
  <si>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</si>
  <si>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</si>
  <si>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</si>
  <si>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</si>
  <si>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</si>
  <si>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</si>
  <si>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</si>
  <si>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</si>
  <si>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</si>
  <si>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</si>
  <si>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</si>
  <si>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</si>
  <si>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</si>
  <si>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</si>
  <si>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</si>
  <si>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</si>
  <si>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</si>
  <si>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</si>
  <si>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</si>
  <si>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</si>
  <si>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</si>
  <si>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</si>
  <si>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</si>
  <si>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</si>
  <si>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</si>
  <si>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</si>
  <si>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</si>
  <si>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</si>
  <si>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</si>
  <si>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</si>
  <si>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</si>
  <si>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</si>
  <si>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</si>
  <si>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</si>
  <si>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</si>
  <si>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</si>
  <si>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</si>
  <si>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</si>
  <si>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</si>
  <si>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</si>
  <si>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</si>
  <si>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</si>
  <si>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</si>
  <si>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</si>
  <si>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</si>
  <si>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</si>
  <si>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</si>
  <si>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</si>
  <si>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</si>
  <si>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</si>
  <si>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</si>
  <si>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</si>
  <si>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</si>
  <si>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</si>
  <si>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</si>
  <si>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</si>
  <si>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</si>
  <si>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</si>
  <si>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</si>
  <si>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</si>
  <si>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</si>
  <si>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</si>
  <si>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</si>
  <si>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</si>
  <si>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</si>
  <si>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</si>
  <si>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</si>
  <si>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</si>
  <si>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</si>
  <si>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</si>
  <si>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</si>
  <si>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</si>
  <si>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</si>
  <si>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</si>
  <si>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</si>
  <si>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</si>
  <si>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</si>
  <si>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</si>
  <si>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</si>
  <si>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</si>
  <si>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</si>
  <si>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</si>
  <si>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</si>
  <si>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</si>
  <si>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</si>
  <si>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</si>
  <si>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</si>
  <si>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</si>
  <si>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</si>
  <si>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</si>
  <si>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</si>
  <si>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</si>
  <si>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</si>
  <si>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</si>
  <si>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</si>
  <si>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</si>
  <si>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</si>
  <si>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</si>
  <si>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</si>
  <si>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</si>
  <si>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</si>
  <si>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</si>
  <si>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</si>
  <si>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</si>
  <si>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</si>
  <si>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</si>
  <si>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</si>
  <si>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</si>
  <si>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</si>
  <si>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</si>
  <si>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</si>
  <si>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</si>
  <si>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</si>
  <si>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</si>
  <si>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</si>
  <si>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</si>
  <si>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</si>
  <si>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</si>
  <si>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</si>
  <si>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</si>
  <si>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</si>
  <si>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</si>
  <si>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</si>
  <si>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</si>
  <si>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</si>
  <si>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</si>
  <si>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</si>
  <si>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</si>
  <si>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</si>
  <si>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</si>
  <si>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</si>
  <si>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</si>
  <si>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</si>
  <si>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</si>
  <si>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</si>
  <si>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</si>
  <si>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</si>
  <si>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</si>
  <si>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</si>
  <si>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</si>
  <si>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</si>
  <si>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</si>
  <si>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</si>
  <si>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</si>
  <si>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</si>
  <si>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</si>
  <si>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</si>
  <si>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</si>
  <si>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</si>
  <si>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</si>
  <si>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</si>
  <si>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</si>
  <si>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</si>
  <si>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</si>
  <si>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</si>
  <si>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</si>
  <si>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</si>
  <si>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</si>
  <si>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</si>
  <si>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</si>
  <si>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</si>
  <si>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</si>
  <si>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</si>
  <si>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</si>
  <si>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</si>
  <si>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</si>
  <si>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</si>
  <si>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</si>
  <si>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</si>
  <si>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</si>
  <si>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</si>
  <si>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</si>
  <si>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</si>
  <si>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</si>
  <si>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</si>
  <si>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</si>
  <si>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</si>
  <si>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</si>
  <si>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</si>
  <si>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</si>
  <si>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</si>
  <si>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</si>
  <si>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</si>
  <si>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</si>
  <si>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</si>
  <si>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</si>
  <si>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</si>
  <si>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</si>
  <si>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</si>
  <si>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</si>
  <si>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</si>
  <si>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</si>
  <si>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</si>
  <si>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</si>
  <si>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</si>
  <si>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</si>
  <si>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</si>
  <si>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</si>
  <si>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</si>
  <si>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</si>
  <si>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</si>
  <si>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</si>
  <si>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</si>
  <si>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</si>
  <si>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</si>
  <si>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</si>
  <si>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</si>
  <si>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</si>
  <si>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</si>
  <si>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</si>
  <si>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</si>
  <si>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</si>
  <si>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</si>
  <si>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</si>
  <si>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</si>
  <si>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</si>
  <si>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</si>
  <si>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</si>
  <si>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</si>
  <si>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</si>
  <si>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</si>
  <si>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</si>
  <si>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</si>
  <si>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</si>
  <si>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</si>
  <si>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</si>
  <si>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</si>
  <si>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</si>
  <si>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</si>
  <si>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</si>
  <si>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</si>
  <si>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</si>
  <si>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</si>
  <si>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</si>
  <si>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</si>
  <si>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</si>
  <si>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</si>
  <si>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</si>
  <si>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</si>
  <si>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</si>
  <si>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</si>
  <si>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</si>
  <si>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</si>
  <si>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</si>
  <si>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</si>
  <si>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</si>
  <si>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</si>
  <si>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</si>
  <si>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</si>
  <si>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</si>
  <si>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</si>
  <si>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</si>
  <si>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</si>
  <si>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</si>
  <si>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</si>
  <si>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</si>
  <si>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</si>
  <si>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</si>
  <si>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</si>
  <si>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</si>
  <si>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</si>
  <si>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</si>
  <si>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</si>
  <si>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</si>
  <si>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</si>
  <si>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</si>
  <si>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</si>
  <si>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</si>
  <si>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</si>
  <si>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</si>
  <si>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</si>
  <si>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</si>
  <si>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</si>
  <si>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</si>
  <si>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</si>
  <si>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</si>
  <si>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</si>
  <si>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</si>
  <si>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</si>
  <si>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</si>
  <si>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</si>
  <si>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</si>
  <si>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</si>
  <si>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</si>
  <si>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</si>
  <si>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</si>
  <si>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</si>
  <si>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</si>
  <si>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</si>
  <si>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</si>
  <si>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</si>
  <si>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</si>
  <si>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</si>
  <si>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</si>
  <si>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</si>
  <si>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</si>
  <si>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</si>
  <si>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</si>
  <si>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</si>
  <si>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</si>
  <si>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</si>
  <si>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</si>
  <si>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</si>
  <si>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</si>
  <si>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</si>
  <si>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</si>
  <si>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</si>
  <si>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</si>
  <si>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</si>
  <si>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</si>
  <si>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</si>
  <si>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</si>
  <si>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</si>
  <si>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</si>
  <si>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</si>
  <si>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</si>
  <si>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</si>
  <si>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</si>
  <si>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</si>
  <si>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</si>
  <si>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</si>
  <si>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</si>
  <si>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</si>
  <si>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</si>
  <si>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</si>
  <si>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</si>
  <si>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</si>
  <si>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</si>
  <si>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</si>
  <si>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</si>
  <si>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</si>
  <si>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</si>
  <si>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</si>
  <si>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</si>
  <si>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</si>
  <si>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</si>
  <si>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</si>
  <si>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</si>
  <si>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</si>
  <si>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</si>
  <si>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</si>
  <si>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</si>
  <si>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</si>
  <si>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</si>
  <si>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</si>
  <si>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</si>
  <si>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</si>
  <si>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</si>
  <si>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</si>
  <si>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</si>
  <si>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</si>
  <si>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</si>
  <si>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</si>
  <si>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</si>
  <si>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</si>
  <si>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</si>
  <si>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</si>
  <si>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</si>
  <si>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</si>
  <si>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</si>
  <si>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</si>
  <si>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</si>
  <si>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</si>
  <si>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</si>
  <si>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</si>
  <si>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</si>
  <si>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</si>
  <si>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</si>
  <si>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</si>
  <si>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</si>
  <si>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</si>
  <si>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</si>
  <si>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</si>
  <si>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</si>
  <si>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</si>
  <si>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</si>
  <si>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</si>
  <si>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</si>
  <si>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</si>
  <si>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</si>
  <si>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</si>
  <si>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</si>
  <si>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</si>
  <si>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</si>
  <si>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</si>
  <si>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</si>
  <si>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</si>
  <si>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</si>
  <si>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</si>
  <si>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</si>
  <si>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</si>
  <si>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</si>
  <si>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</si>
  <si>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</si>
  <si>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</si>
  <si>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</si>
  <si>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</si>
  <si>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</si>
  <si>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</si>
  <si>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</si>
  <si>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</si>
  <si>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</si>
  <si>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</si>
  <si>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</si>
  <si>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</si>
  <si>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</si>
  <si>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</si>
  <si>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</si>
  <si>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</si>
  <si>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</si>
  <si>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</si>
  <si>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</si>
  <si>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</si>
  <si>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</si>
  <si>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</si>
  <si>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</si>
  <si>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</si>
  <si>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</si>
  <si>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</si>
  <si>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</si>
  <si>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</si>
  <si>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</si>
  <si>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</si>
  <si>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</si>
  <si>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</si>
  <si>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</si>
  <si>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</si>
  <si>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</si>
  <si>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</si>
  <si>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</si>
  <si>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</si>
  <si>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</si>
  <si>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</si>
  <si>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</si>
  <si>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</si>
  <si>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</si>
  <si>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</si>
  <si>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</si>
  <si>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</si>
  <si>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</si>
  <si>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</si>
  <si>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</si>
  <si>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</si>
  <si>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</si>
  <si>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</si>
  <si>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</si>
  <si>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</si>
  <si>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</si>
  <si>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</si>
  <si>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</si>
  <si>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</si>
  <si>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</si>
  <si>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</si>
  <si>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</si>
  <si>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</si>
  <si>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</si>
  <si>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</si>
  <si>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</si>
  <si>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</si>
  <si>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</si>
  <si>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</si>
  <si>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</si>
  <si>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</si>
  <si>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</si>
  <si>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</si>
  <si>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</si>
  <si>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</si>
  <si>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</si>
  <si>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</si>
  <si>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</si>
  <si>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</si>
  <si>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</si>
  <si>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</si>
  <si>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</si>
  <si>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</si>
  <si>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</si>
  <si>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</si>
  <si>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</si>
  <si>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</si>
  <si>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</si>
  <si>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</si>
  <si>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</si>
  <si>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</si>
  <si>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</si>
  <si>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</si>
  <si>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</si>
  <si>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</si>
  <si>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</si>
  <si>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</si>
  <si>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</si>
  <si>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</si>
  <si>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</si>
  <si>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</si>
  <si>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</si>
  <si>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</si>
  <si>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</si>
  <si>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</si>
  <si>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</si>
  <si>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</si>
  <si>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</si>
  <si>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</si>
  <si>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</si>
  <si>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</si>
  <si>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</si>
  <si>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</si>
  <si>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</si>
  <si>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</si>
  <si>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</si>
  <si>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</si>
  <si>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</si>
  <si>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</si>
  <si>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</si>
  <si>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</si>
  <si>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</si>
  <si>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</si>
  <si>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</si>
  <si>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</si>
  <si>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</si>
  <si>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</si>
  <si>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</si>
  <si>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</si>
  <si>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</si>
  <si>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</si>
  <si>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</si>
  <si>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</si>
  <si>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</si>
  <si>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</si>
  <si>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</si>
  <si>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</si>
  <si>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</si>
  <si>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</si>
  <si>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</si>
  <si>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</si>
  <si>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</si>
  <si>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</si>
  <si>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</si>
  <si>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</si>
  <si>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</si>
  <si>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</si>
  <si>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</si>
  <si>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</si>
  <si>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</si>
  <si>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</si>
  <si>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</si>
  <si>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</si>
  <si>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</si>
  <si>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</si>
  <si>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</si>
  <si>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</si>
  <si>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</si>
  <si>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</si>
  <si>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</si>
  <si>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</si>
  <si>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</si>
  <si>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</si>
  <si>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</si>
  <si>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</si>
  <si>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</si>
  <si>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</si>
  <si>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</si>
  <si>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</si>
  <si>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</si>
  <si>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</si>
  <si>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</si>
  <si>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</si>
  <si>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</si>
  <si>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</si>
  <si>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</si>
  <si>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</si>
  <si>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</si>
  <si>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</si>
  <si>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</si>
  <si>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</si>
  <si>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</si>
  <si>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</si>
  <si>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</si>
  <si>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</si>
  <si>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</si>
  <si>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</si>
  <si>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</si>
  <si>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</si>
  <si>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</si>
  <si>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</si>
  <si>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</si>
  <si>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</si>
  <si>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</si>
  <si>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</si>
  <si>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</si>
  <si>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</si>
  <si>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</si>
  <si>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</si>
  <si>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</si>
  <si>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</si>
  <si>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</si>
  <si>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</si>
  <si>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</si>
  <si>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</si>
  <si>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</si>
  <si>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</si>
  <si>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</si>
  <si>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</si>
  <si>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</si>
  <si>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</si>
  <si>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</si>
  <si>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</si>
  <si>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</si>
  <si>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</si>
  <si>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</si>
  <si>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</si>
  <si>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</si>
  <si>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</si>
  <si>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</si>
  <si>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</si>
  <si>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</si>
  <si>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</si>
  <si>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</si>
  <si>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</si>
  <si>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</si>
  <si>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</si>
  <si>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</si>
  <si>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</si>
  <si>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</si>
  <si>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</si>
  <si>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</si>
  <si>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</si>
  <si>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</si>
  <si>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</si>
  <si>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</si>
  <si>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</si>
  <si>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</si>
  <si>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</si>
  <si>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</si>
  <si>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</si>
  <si>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</si>
  <si>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</si>
  <si>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</si>
  <si>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</si>
  <si>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</si>
  <si>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</si>
  <si>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</si>
  <si>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</si>
  <si>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</si>
  <si>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</si>
  <si>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</si>
  <si>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</si>
  <si>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</si>
  <si>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</si>
  <si>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</si>
  <si>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</si>
  <si>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</si>
  <si>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</si>
  <si>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</si>
  <si>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</si>
  <si>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</si>
  <si>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</si>
  <si>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</si>
  <si>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</si>
  <si>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</si>
  <si>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</si>
  <si>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</si>
  <si>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</si>
  <si>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</si>
  <si>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</si>
  <si>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</si>
  <si>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</si>
  <si>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</si>
  <si>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</si>
  <si>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</si>
  <si>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</si>
  <si>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</si>
  <si>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</si>
  <si>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</si>
  <si>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</si>
  <si>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</si>
  <si>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</si>
  <si>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</si>
  <si>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</si>
  <si>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</si>
  <si>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</si>
  <si>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</si>
  <si>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</si>
  <si>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</si>
  <si>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</si>
  <si>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</si>
  <si>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</si>
  <si>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</si>
  <si>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</si>
  <si>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</si>
  <si>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</si>
  <si>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</si>
  <si>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</si>
  <si>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</si>
  <si>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</si>
  <si>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</si>
  <si>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</si>
  <si>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</si>
  <si>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</si>
  <si>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</si>
  <si>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</si>
  <si>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</si>
  <si>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</si>
  <si>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</si>
  <si>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</si>
  <si>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</si>
  <si>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</si>
  <si>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</si>
  <si>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</si>
  <si>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</si>
  <si>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</si>
  <si>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</si>
  <si>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</si>
  <si>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</si>
  <si>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</si>
  <si>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</si>
  <si>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</si>
  <si>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</si>
  <si>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</si>
  <si>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</si>
  <si>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</si>
  <si>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</si>
  <si>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</si>
  <si>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</si>
  <si>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</si>
  <si>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</si>
  <si>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</si>
  <si>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</si>
  <si>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</si>
  <si>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</si>
  <si>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</si>
  <si>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</si>
  <si>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</si>
  <si>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</si>
  <si>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</si>
  <si>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</si>
  <si>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</si>
  <si>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</si>
  <si>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</si>
  <si>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</si>
  <si>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</si>
  <si>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</si>
  <si>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</si>
  <si>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</si>
  <si>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</si>
  <si>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</si>
  <si>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</si>
  <si>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</si>
  <si>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</si>
  <si>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</si>
  <si>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</si>
  <si>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</si>
  <si>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</si>
  <si>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</si>
  <si>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</si>
  <si>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</si>
  <si>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</si>
  <si>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</si>
  <si>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</si>
  <si>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</si>
  <si>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</si>
  <si>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</si>
  <si>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</si>
  <si>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</si>
  <si>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</si>
  <si>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</si>
  <si>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</si>
  <si>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</si>
  <si>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</si>
  <si>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</si>
  <si>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</si>
  <si>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</si>
  <si>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</si>
  <si>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</si>
  <si>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</si>
  <si>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</si>
  <si>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</si>
  <si>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</si>
  <si>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</si>
  <si>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</si>
  <si>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</si>
  <si>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</si>
  <si>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</si>
  <si>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</si>
  <si>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</si>
  <si>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</si>
  <si>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</si>
  <si>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</si>
  <si>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</si>
  <si>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</si>
  <si>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</si>
  <si>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</si>
  <si>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</si>
  <si>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</si>
  <si>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</si>
  <si>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</si>
  <si>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</si>
  <si>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</si>
  <si>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</si>
  <si>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</si>
  <si>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</si>
  <si>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</si>
  <si>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</si>
  <si>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</si>
  <si>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</si>
  <si>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</si>
  <si>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</si>
  <si>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</si>
  <si>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</si>
  <si>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</si>
  <si>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</si>
  <si>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</si>
  <si>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</si>
  <si>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</si>
  <si>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</si>
  <si>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</si>
  <si>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</si>
  <si>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</si>
  <si>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</si>
  <si>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</si>
  <si>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</si>
  <si>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</si>
  <si>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</si>
  <si>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</si>
  <si>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</si>
  <si>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</si>
  <si>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</si>
  <si>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</si>
  <si>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</si>
  <si>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</si>
  <si>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</si>
  <si>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</si>
  <si>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</si>
  <si>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</si>
  <si>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</si>
  <si>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</si>
  <si>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</si>
  <si>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</si>
  <si>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</si>
  <si>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</si>
  <si>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</si>
  <si>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</si>
  <si>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</si>
  <si>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</si>
  <si>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</si>
  <si>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</si>
  <si>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</si>
  <si>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</si>
  <si>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</si>
  <si>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</si>
  <si>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</si>
  <si>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</si>
  <si>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</si>
  <si>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</si>
  <si>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</si>
  <si>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</si>
  <si>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</si>
  <si>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</si>
  <si>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</si>
  <si>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</si>
  <si>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</si>
  <si>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</si>
  <si>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</si>
  <si>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</si>
  <si>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</si>
  <si>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</si>
  <si>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</si>
  <si>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</si>
  <si>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</si>
  <si>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</si>
  <si>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</si>
  <si>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</si>
  <si>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</si>
  <si>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</si>
  <si>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</si>
  <si>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</si>
  <si>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</si>
  <si>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</si>
  <si>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</si>
  <si>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</si>
  <si>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</si>
  <si>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</si>
  <si>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</si>
  <si>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</si>
  <si>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</si>
  <si>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</si>
  <si>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</si>
  <si>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</si>
  <si>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</si>
  <si>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</si>
  <si>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</si>
  <si>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</si>
  <si>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</si>
  <si>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</si>
  <si>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</si>
  <si>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</si>
  <si>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</si>
  <si>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</si>
  <si>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</si>
  <si>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</si>
  <si>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</si>
  <si>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</si>
  <si>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</si>
  <si>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</si>
  <si>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</si>
  <si>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</si>
  <si>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</si>
  <si>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</si>
  <si>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</si>
  <si>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</si>
  <si>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</si>
  <si>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</si>
  <si>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</si>
  <si>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</si>
  <si>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</si>
  <si>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</si>
  <si>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</si>
  <si>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</si>
  <si>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</si>
  <si>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</si>
  <si>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</si>
  <si>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</si>
  <si>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</si>
  <si>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</si>
  <si>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</si>
  <si>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</si>
  <si>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</si>
  <si>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</si>
  <si>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</si>
  <si>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</si>
  <si>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</si>
  <si>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</si>
  <si>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</si>
  <si>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</si>
  <si>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</si>
  <si>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</si>
  <si>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</si>
  <si>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</si>
  <si>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</si>
  <si>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</si>
  <si>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</si>
  <si>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</si>
  <si>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</si>
  <si>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</si>
  <si>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</si>
  <si>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</si>
  <si>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</si>
  <si>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</si>
  <si>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</si>
  <si>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</si>
  <si>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</si>
  <si>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</si>
  <si>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</si>
  <si>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</si>
  <si>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</si>
  <si>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</si>
  <si>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</si>
  <si>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</si>
  <si>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</si>
  <si>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</si>
  <si>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</si>
  <si>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</si>
  <si>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</si>
  <si>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</si>
  <si>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</si>
  <si>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</si>
  <si>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</si>
  <si>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</si>
  <si>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</si>
  <si>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</si>
  <si>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</si>
  <si>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</si>
  <si>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</si>
  <si>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</si>
  <si>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</si>
  <si>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</si>
  <si>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</si>
  <si>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</si>
  <si>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</si>
  <si>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</si>
  <si>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</si>
  <si>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</si>
  <si>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</si>
  <si>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</si>
  <si>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</si>
  <si>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</si>
  <si>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</si>
  <si>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</si>
  <si>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</si>
  <si>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</si>
  <si>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</si>
  <si>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</si>
  <si>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</si>
  <si>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</si>
  <si>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</si>
  <si>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</si>
  <si>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</si>
  <si>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</si>
  <si>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</si>
  <si>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</si>
  <si>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</si>
  <si>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</si>
  <si>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</si>
  <si>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</si>
  <si>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</si>
  <si>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</si>
  <si>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</si>
  <si>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</si>
  <si>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</si>
  <si>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</si>
  <si>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</si>
  <si>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</si>
  <si>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</si>
  <si>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</si>
  <si>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</si>
  <si>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</si>
  <si>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</si>
  <si>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</si>
  <si>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</si>
  <si>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</si>
  <si>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</si>
  <si>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</si>
  <si>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</si>
  <si>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</si>
  <si>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</si>
  <si>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</si>
  <si>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</si>
  <si>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</si>
  <si>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</si>
  <si>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</si>
  <si>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</si>
  <si>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</si>
  <si>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</si>
  <si>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</si>
  <si>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</si>
  <si>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</si>
  <si>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</si>
  <si>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</si>
  <si>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</si>
  <si>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</si>
  <si>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</si>
  <si>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</si>
  <si>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</si>
  <si>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</si>
  <si>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</si>
  <si>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</si>
  <si>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</si>
  <si>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</si>
  <si>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</si>
  <si>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</si>
  <si>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</si>
  <si>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</si>
  <si>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</si>
  <si>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</si>
  <si>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</si>
  <si>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</si>
  <si>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</si>
  <si>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</si>
  <si>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</si>
  <si>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</si>
  <si>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</si>
  <si>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</si>
  <si>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</si>
  <si>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</si>
  <si>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</si>
  <si>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</si>
  <si>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</si>
  <si>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</si>
  <si>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</si>
  <si>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</si>
  <si>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</si>
  <si>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</si>
  <si>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</si>
  <si>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</si>
  <si>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</si>
  <si>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</si>
  <si>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</si>
  <si>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</si>
  <si>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</si>
  <si>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</si>
  <si>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</si>
  <si>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</si>
  <si>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</si>
  <si>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</si>
  <si>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</si>
  <si>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</si>
  <si>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</si>
  <si>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</si>
  <si>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</si>
  <si>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</si>
  <si>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</si>
  <si>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</si>
  <si>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</si>
  <si>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</si>
  <si>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</si>
  <si>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</si>
  <si>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</si>
  <si>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</si>
  <si>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</si>
  <si>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</si>
  <si>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</si>
  <si>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</si>
  <si>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</si>
  <si>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</si>
  <si>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</si>
  <si>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</si>
  <si>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</si>
  <si>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</si>
  <si>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</si>
  <si>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</si>
  <si>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</si>
  <si>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</si>
  <si>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</si>
  <si>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</si>
  <si>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</si>
  <si>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</si>
  <si>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</si>
  <si>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</si>
  <si>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</si>
  <si>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</si>
  <si>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</si>
  <si>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</si>
  <si>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</si>
  <si>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</si>
  <si>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</si>
  <si>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</si>
  <si>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</si>
  <si>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</si>
  <si>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</si>
  <si>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</si>
  <si>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</si>
  <si>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</si>
  <si>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</si>
  <si>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</si>
  <si>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</si>
  <si>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</si>
  <si>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</si>
  <si>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</si>
  <si>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</si>
  <si>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</si>
  <si>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</si>
  <si>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</si>
  <si>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</si>
  <si>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</si>
  <si>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</si>
  <si>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</si>
  <si>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</si>
  <si>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</si>
  <si>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</si>
  <si>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</si>
  <si>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</si>
  <si>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</si>
  <si>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</si>
  <si>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</si>
  <si>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</si>
  <si>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</si>
  <si>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</si>
  <si>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</si>
  <si>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</si>
  <si>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</si>
  <si>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</si>
  <si>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</si>
  <si>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</si>
  <si>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</si>
  <si>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</si>
  <si>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</si>
  <si>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</si>
  <si>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</si>
  <si>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</si>
  <si>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</si>
  <si>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</si>
  <si>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</si>
  <si>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</si>
  <si>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</si>
  <si>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</si>
  <si>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</si>
  <si>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</si>
  <si>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</si>
  <si>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</si>
  <si>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</si>
  <si>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</si>
  <si>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</si>
  <si>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</si>
  <si>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</si>
  <si>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</si>
  <si>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</si>
  <si>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</si>
  <si>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</si>
  <si>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</si>
  <si>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</si>
  <si>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</si>
  <si>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</si>
  <si>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</si>
  <si>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</si>
  <si>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</si>
  <si>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</si>
  <si>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</si>
  <si>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</si>
  <si>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</si>
  <si>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</si>
  <si>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</si>
  <si>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</si>
  <si>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</si>
  <si>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</si>
  <si>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</si>
  <si>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</si>
  <si>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</si>
  <si>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</si>
  <si>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</si>
  <si>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</si>
  <si>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</si>
  <si>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</si>
  <si>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</si>
  <si>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</si>
  <si>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</si>
  <si>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</si>
  <si>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</si>
  <si>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</si>
  <si>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</si>
  <si>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</si>
  <si>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</si>
  <si>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</si>
  <si>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</si>
  <si>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</si>
  <si>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</si>
  <si>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</si>
  <si>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</si>
  <si>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</si>
  <si>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</si>
  <si>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</si>
  <si>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</si>
  <si>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</si>
  <si>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</si>
  <si>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</si>
  <si>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</si>
  <si>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</si>
  <si>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</si>
  <si>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</si>
  <si>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</si>
  <si>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</si>
  <si>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</si>
  <si>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</si>
  <si>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</si>
  <si>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</si>
  <si>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</si>
  <si>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</si>
  <si>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</si>
  <si>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</si>
  <si>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</si>
  <si>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</si>
  <si>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</si>
  <si>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</si>
  <si>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</si>
  <si>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</si>
  <si>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</si>
  <si>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</si>
  <si>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</si>
  <si>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</si>
  <si>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</si>
  <si>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</si>
  <si>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</si>
  <si>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</si>
  <si>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</si>
  <si>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</si>
  <si>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</si>
  <si>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</si>
  <si>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</si>
  <si>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</si>
  <si>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</si>
  <si>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</si>
  <si>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</si>
  <si>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</si>
  <si>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</si>
  <si>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</si>
  <si>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</si>
  <si>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</si>
  <si>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</si>
  <si>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</si>
  <si>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</si>
  <si>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</si>
  <si>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</si>
  <si>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</si>
  <si>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</si>
  <si>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</si>
  <si>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</si>
  <si>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</si>
  <si>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</si>
  <si>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</si>
  <si>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</si>
  <si>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</si>
  <si>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</si>
  <si>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</si>
  <si>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</si>
  <si>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</si>
  <si>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</si>
  <si>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</si>
  <si>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</si>
  <si>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</si>
  <si>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</si>
  <si>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</si>
  <si>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</si>
  <si>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</si>
  <si>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</si>
  <si>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</si>
  <si>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</si>
  <si>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</si>
  <si>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</si>
  <si>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</si>
  <si>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</si>
  <si>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</si>
  <si>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</si>
  <si>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</si>
  <si>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</si>
  <si>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</si>
  <si>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</si>
  <si>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</si>
  <si>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</si>
  <si>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</si>
  <si>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</si>
  <si>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</si>
  <si>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</si>
  <si>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</si>
  <si>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</si>
  <si>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</si>
  <si>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</si>
  <si>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</si>
  <si>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</si>
  <si>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</si>
  <si>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</si>
  <si>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</si>
  <si>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</si>
  <si>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</si>
  <si>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</si>
  <si>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</si>
  <si>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</si>
  <si>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</si>
  <si>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</si>
  <si>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</si>
  <si>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</si>
  <si>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</si>
  <si>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</si>
  <si>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</si>
  <si>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</si>
  <si>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</si>
  <si>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</si>
  <si>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</si>
  <si>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</si>
  <si>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</si>
  <si>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</si>
  <si>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</si>
  <si>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</si>
  <si>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</si>
  <si>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</si>
  <si>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</si>
  <si>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</si>
  <si>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</si>
  <si>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</si>
  <si>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</si>
  <si>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</si>
  <si>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</si>
  <si>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</si>
  <si>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</si>
  <si>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</si>
  <si>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</si>
  <si>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</si>
  <si>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</si>
  <si>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</si>
  <si>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</si>
  <si>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</si>
  <si>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</si>
  <si>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</si>
  <si>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</si>
  <si>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</si>
  <si>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</si>
  <si>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</si>
  <si>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</si>
  <si>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</si>
  <si>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</si>
  <si>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</si>
  <si>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</si>
  <si>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</si>
  <si>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</si>
  <si>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</si>
  <si>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</si>
  <si>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</si>
  <si>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</si>
  <si>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</si>
  <si>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</si>
  <si>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</si>
  <si>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</si>
  <si>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</si>
  <si>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</si>
  <si>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</si>
  <si>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</si>
  <si>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</si>
  <si>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</si>
  <si>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</si>
  <si>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</si>
  <si>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</si>
  <si>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</si>
  <si>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</si>
  <si>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</si>
  <si>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</si>
  <si>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</si>
  <si>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</si>
  <si>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</si>
  <si>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</si>
  <si>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</si>
  <si>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</si>
  <si>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</si>
  <si>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</si>
  <si>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</si>
  <si>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</si>
  <si>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</si>
  <si>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</si>
  <si>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</si>
  <si>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</si>
  <si>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</si>
  <si>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</si>
  <si>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</si>
  <si>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</si>
  <si>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</si>
  <si>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</si>
  <si>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</si>
  <si>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</si>
  <si>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</si>
  <si>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</si>
  <si>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</si>
  <si>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</si>
  <si>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</si>
  <si>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</si>
  <si>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</si>
  <si>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</si>
  <si>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</si>
  <si>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</si>
  <si>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</si>
  <si>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</si>
  <si>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</si>
  <si>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</si>
  <si>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</si>
  <si>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</si>
  <si>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</si>
  <si>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</si>
  <si>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</si>
  <si>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</si>
  <si>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</si>
  <si>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</si>
  <si>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</si>
  <si>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</si>
  <si>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</si>
  <si>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</si>
  <si>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</si>
  <si>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</si>
  <si>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</si>
  <si>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</si>
  <si>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</si>
  <si>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</si>
  <si>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</si>
  <si>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</si>
  <si>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</si>
  <si>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</si>
  <si>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</si>
  <si>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</si>
  <si>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</si>
  <si>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</si>
  <si>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</si>
  <si>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</si>
  <si>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</si>
  <si>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</si>
  <si>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</si>
  <si>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</si>
  <si>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</si>
  <si>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</si>
  <si>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</si>
  <si>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</si>
  <si>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</si>
  <si>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</si>
  <si>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</si>
  <si>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</si>
  <si>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</si>
  <si>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</si>
  <si>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</si>
  <si>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</si>
  <si>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</si>
  <si>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</si>
  <si>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</si>
  <si>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</si>
  <si>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</si>
  <si>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</si>
  <si>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</si>
  <si>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</si>
  <si>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</si>
  <si>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</si>
  <si>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</si>
  <si>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</si>
  <si>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</si>
  <si>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</si>
  <si>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</si>
  <si>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</si>
  <si>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</si>
  <si>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</si>
  <si>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</si>
  <si>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</si>
  <si>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</si>
  <si>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</si>
  <si>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</si>
  <si>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</si>
  <si>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</si>
  <si>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</si>
  <si>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</si>
  <si>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</si>
  <si>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</si>
  <si>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</si>
  <si>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</si>
  <si>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</si>
  <si>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</si>
  <si>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</si>
  <si>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</si>
  <si>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</si>
  <si>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</si>
  <si>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</si>
  <si>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</si>
  <si>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</si>
  <si>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</si>
  <si>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</si>
  <si>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</si>
  <si>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</si>
  <si>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</si>
  <si>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</si>
  <si>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</si>
  <si>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</si>
  <si>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</si>
  <si>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</si>
  <si>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</si>
  <si>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</si>
  <si>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</si>
  <si>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</si>
  <si>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</si>
  <si>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</si>
  <si>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</si>
  <si>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</si>
  <si>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</si>
  <si>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</si>
  <si>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</si>
  <si>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</si>
  <si>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</si>
  <si>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</si>
  <si>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</si>
  <si>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</si>
  <si>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</si>
  <si>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</si>
  <si>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</si>
  <si>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</si>
  <si>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</si>
  <si>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</si>
  <si>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</si>
  <si>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</si>
  <si>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</si>
  <si>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</si>
  <si>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</si>
  <si>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</si>
  <si>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</si>
  <si>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</si>
  <si>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</si>
  <si>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</si>
  <si>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</si>
  <si>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</si>
  <si>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</si>
  <si>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</si>
  <si>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</si>
  <si>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</si>
  <si>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</si>
  <si>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</si>
  <si>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</si>
  <si>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</si>
  <si>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</si>
  <si>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</si>
  <si>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</si>
  <si>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</si>
  <si>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</si>
  <si>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</si>
  <si>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</si>
  <si>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</si>
  <si>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</si>
  <si>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</si>
  <si>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</si>
  <si>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</si>
  <si>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</si>
  <si>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</si>
  <si>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</si>
  <si>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</si>
  <si>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</si>
  <si>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</si>
  <si>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</si>
  <si>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</si>
  <si>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</si>
  <si>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</si>
  <si>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</si>
  <si>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</si>
  <si>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</si>
  <si>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</si>
  <si>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</si>
  <si>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</si>
  <si>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</si>
  <si>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</si>
  <si>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</si>
  <si>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</si>
  <si>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</si>
  <si>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</si>
  <si>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</si>
  <si>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</si>
  <si>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</si>
  <si>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</si>
  <si>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</si>
  <si>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</si>
  <si>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</si>
  <si>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</si>
  <si>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</si>
  <si>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</si>
  <si>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</si>
  <si>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</si>
  <si>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</si>
  <si>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</si>
  <si>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</si>
  <si>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</si>
  <si>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</si>
  <si>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</si>
  <si>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</si>
  <si>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</si>
  <si>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</si>
  <si>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</si>
  <si>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</si>
  <si>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</si>
  <si>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</si>
  <si>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</si>
  <si>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</si>
  <si>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</si>
  <si>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</si>
  <si>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</si>
  <si>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</si>
  <si>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</si>
  <si>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</si>
  <si>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</si>
  <si>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</si>
  <si>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</si>
  <si>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</si>
  <si>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</si>
  <si>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</si>
  <si>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</si>
  <si>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</si>
  <si>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</si>
  <si>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</si>
  <si>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</si>
  <si>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</si>
  <si>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</si>
  <si>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</si>
  <si>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</si>
  <si>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</si>
  <si>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</si>
  <si>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</si>
  <si>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</si>
  <si>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</si>
  <si>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</si>
  <si>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</si>
  <si>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</si>
  <si>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</si>
  <si>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</si>
  <si>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</si>
  <si>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</si>
  <si>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</si>
  <si>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</si>
  <si>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</si>
  <si>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</si>
  <si>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</si>
  <si>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</si>
  <si>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</si>
  <si>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</si>
  <si>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</si>
  <si>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</si>
  <si>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</si>
  <si>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</si>
  <si>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</si>
  <si>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</si>
  <si>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</si>
  <si>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</si>
  <si>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</si>
  <si>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</si>
  <si>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</si>
  <si>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</si>
  <si>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</si>
  <si>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</si>
  <si>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</si>
  <si>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</si>
  <si>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</si>
  <si>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</si>
  <si>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</si>
  <si>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</si>
  <si>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</si>
  <si>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</si>
  <si>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</si>
  <si>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</si>
  <si>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</si>
  <si>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</si>
  <si>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</si>
  <si>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</si>
  <si>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</si>
  <si>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</si>
  <si>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</si>
  <si>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</si>
  <si>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</si>
  <si>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</si>
  <si>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</si>
  <si>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</si>
  <si>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</si>
  <si>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</si>
  <si>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</si>
  <si>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</si>
  <si>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</si>
  <si>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</si>
  <si>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</si>
  <si>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</si>
  <si>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</si>
  <si>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</si>
  <si>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</si>
  <si>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</si>
  <si>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</si>
  <si>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</si>
  <si>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</si>
  <si>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</si>
  <si>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</si>
  <si>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</si>
  <si>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</si>
  <si>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</si>
  <si>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</si>
  <si>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</si>
  <si>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</si>
  <si>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</si>
  <si>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</si>
  <si>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</si>
  <si>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</si>
  <si>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</si>
  <si>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</si>
  <si>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</si>
  <si>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</si>
  <si>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</si>
  <si>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</si>
  <si>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</si>
  <si>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</si>
  <si>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</si>
  <si>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</si>
  <si>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</si>
  <si>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</si>
  <si>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</si>
  <si>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</si>
  <si>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</si>
  <si>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</si>
  <si>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</si>
  <si>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</si>
  <si>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</si>
  <si>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</si>
  <si>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</si>
  <si>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</si>
  <si>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</si>
  <si>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</si>
  <si>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</si>
  <si>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</si>
  <si>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</si>
  <si>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</si>
  <si>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</si>
  <si>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</si>
  <si>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</si>
  <si>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</si>
  <si>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</si>
  <si>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</si>
  <si>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</si>
  <si>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</si>
  <si>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</si>
  <si>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</si>
  <si>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</si>
  <si>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</si>
  <si>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</si>
  <si>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</si>
  <si>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</si>
  <si>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</si>
  <si>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</si>
  <si>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</si>
  <si>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</si>
  <si>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</si>
  <si>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</si>
  <si>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</si>
  <si>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</si>
  <si>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</si>
  <si>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</si>
  <si>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</si>
  <si>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</si>
  <si>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</si>
  <si>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</si>
  <si>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</si>
  <si>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</si>
  <si>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</si>
  <si>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</si>
  <si>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</si>
  <si>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</si>
  <si>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</si>
  <si>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</si>
  <si>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</si>
  <si>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</si>
  <si>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</si>
  <si>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</si>
  <si>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</si>
  <si>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</si>
  <si>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</si>
  <si>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</si>
  <si>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</si>
  <si>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</si>
  <si>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</si>
  <si>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</si>
  <si>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</si>
  <si>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</si>
  <si>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</si>
  <si>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</si>
  <si>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</si>
  <si>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</si>
  <si>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</si>
  <si>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</si>
  <si>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</si>
  <si>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</si>
  <si>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</si>
  <si>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</si>
  <si>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</si>
  <si>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</si>
  <si>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</si>
  <si>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</si>
  <si>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</si>
  <si>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</si>
  <si>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</si>
  <si>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</si>
  <si>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</si>
  <si>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</si>
  <si>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</si>
  <si>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</si>
  <si>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</si>
  <si>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</si>
  <si>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</si>
  <si>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</si>
  <si>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</si>
  <si>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</si>
  <si>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</si>
  <si>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</si>
  <si>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</si>
  <si>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</si>
  <si>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</si>
  <si>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</si>
  <si>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</si>
  <si>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</si>
  <si>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</si>
  <si>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</si>
  <si>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</si>
  <si>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</si>
  <si>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</si>
  <si>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</si>
  <si>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</si>
  <si>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</si>
  <si>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</si>
  <si>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</si>
  <si>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</si>
  <si>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</si>
  <si>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</si>
  <si>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</si>
  <si>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</si>
  <si>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</si>
  <si>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</si>
  <si>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</si>
  <si>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</si>
  <si>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</si>
  <si>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</si>
  <si>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</si>
  <si>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</si>
  <si>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</si>
  <si>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</si>
  <si>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</si>
  <si>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</si>
  <si>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</si>
  <si>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</si>
  <si>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</si>
  <si>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</si>
  <si>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</si>
  <si>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</si>
  <si>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</si>
  <si>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</si>
  <si>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</si>
  <si>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</si>
  <si>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</si>
  <si>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</si>
  <si>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</si>
  <si>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</si>
  <si>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</si>
  <si>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</si>
  <si>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</si>
  <si>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</si>
  <si>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</si>
  <si>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</si>
  <si>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</si>
  <si>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</si>
  <si>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</si>
  <si>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</si>
  <si>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</si>
  <si>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</si>
  <si>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</si>
  <si>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</si>
  <si>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</si>
  <si>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</si>
  <si>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</si>
  <si>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</si>
  <si>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</si>
  <si>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</si>
  <si>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</si>
  <si>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</si>
  <si>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</si>
  <si>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</si>
  <si>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</si>
  <si>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</si>
  <si>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</si>
  <si>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</si>
  <si>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</si>
  <si>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</si>
  <si>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</si>
  <si>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</si>
  <si>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</si>
  <si>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</si>
  <si>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</si>
  <si>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</si>
  <si>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</si>
  <si>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</si>
  <si>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</si>
  <si>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</si>
  <si>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</si>
  <si>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</si>
  <si>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</si>
  <si>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</si>
  <si>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</si>
  <si>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</si>
  <si>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</si>
  <si>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</si>
  <si>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</si>
  <si>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</si>
  <si>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</si>
  <si>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</si>
  <si>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</si>
  <si>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</si>
  <si>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</si>
  <si>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</si>
  <si>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</si>
  <si>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</si>
  <si>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</si>
  <si>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</si>
  <si>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</si>
  <si>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</si>
  <si>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</si>
  <si>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</si>
  <si>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</si>
  <si>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</si>
  <si>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</si>
  <si>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</si>
  <si>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</si>
  <si>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</si>
  <si>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</si>
  <si>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</si>
  <si>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</si>
  <si>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</si>
  <si>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</si>
  <si>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</si>
  <si>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</si>
  <si>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</si>
  <si>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</si>
  <si>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</si>
  <si>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</si>
  <si>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</si>
  <si>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</si>
  <si>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</si>
  <si>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</si>
  <si>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</si>
  <si>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</si>
  <si>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</si>
  <si>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</si>
  <si>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</si>
  <si>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</si>
  <si>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</si>
  <si>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</si>
  <si>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</si>
  <si>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</si>
  <si>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</si>
  <si>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</si>
  <si>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</si>
  <si>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</si>
  <si>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</si>
  <si>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</si>
  <si>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</si>
  <si>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</si>
  <si>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</si>
  <si>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</si>
  <si>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</si>
  <si>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</si>
  <si>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</si>
  <si>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</si>
  <si>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</si>
  <si>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</si>
  <si>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</si>
  <si>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</si>
  <si>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</si>
  <si>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</si>
  <si>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</si>
  <si>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</si>
  <si>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</si>
  <si>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</si>
  <si>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</si>
  <si>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</si>
  <si>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</si>
  <si>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</si>
  <si>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</si>
  <si>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</si>
  <si>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</si>
  <si>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</si>
  <si>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</si>
  <si>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</si>
  <si>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</si>
  <si>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</si>
  <si>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</si>
  <si>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</si>
  <si>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</si>
  <si>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</si>
  <si>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</si>
  <si>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</si>
  <si>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</si>
  <si>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</si>
  <si>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</si>
  <si>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</si>
  <si>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</si>
  <si>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</si>
  <si>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</si>
  <si>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</si>
  <si>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</si>
  <si>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</si>
  <si>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</si>
  <si>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</si>
  <si>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</si>
  <si>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</si>
  <si>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</si>
  <si>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</si>
  <si>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</si>
  <si>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</si>
  <si>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</si>
  <si>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</si>
  <si>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</si>
  <si>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</si>
  <si>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</si>
  <si>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</si>
  <si>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</si>
  <si>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</si>
  <si>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</si>
  <si>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</si>
  <si>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</si>
  <si>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</si>
  <si>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</si>
  <si>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</si>
  <si>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</si>
  <si>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</si>
  <si>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</si>
  <si>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</si>
  <si>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</si>
  <si>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</si>
  <si>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</si>
  <si>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</si>
  <si>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</si>
  <si>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</si>
  <si>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</si>
  <si>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</si>
  <si>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</si>
  <si>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</si>
  <si>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</si>
  <si>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</si>
  <si>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</si>
  <si>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</si>
  <si>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</si>
  <si>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</si>
  <si>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</si>
  <si>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</si>
  <si>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</si>
  <si>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</si>
  <si>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</si>
  <si>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</si>
  <si>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</si>
  <si>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</si>
  <si>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</si>
  <si>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</si>
  <si>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</si>
  <si>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</si>
  <si>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</si>
  <si>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</si>
  <si>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</si>
  <si>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</si>
  <si>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</si>
  <si>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</si>
  <si>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</si>
  <si>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</si>
  <si>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</si>
  <si>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</si>
  <si>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</si>
  <si>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</si>
  <si>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</si>
  <si>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</si>
  <si>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</si>
  <si>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</si>
  <si>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</si>
  <si>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</si>
  <si>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</si>
  <si>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</si>
  <si>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</si>
  <si>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</si>
  <si>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</si>
  <si>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</si>
  <si>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</si>
  <si>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</si>
  <si>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</si>
  <si>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</si>
  <si>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</si>
  <si>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</si>
  <si>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</si>
  <si>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</si>
  <si>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</si>
  <si>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</si>
  <si>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</si>
  <si>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</si>
  <si>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</si>
  <si>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</si>
  <si>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</si>
  <si>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</si>
  <si>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</si>
  <si>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</si>
  <si>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</si>
  <si>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</si>
  <si>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</si>
  <si>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</si>
  <si>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</si>
  <si>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</si>
  <si>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</si>
  <si>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</si>
  <si>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</si>
  <si>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</si>
  <si>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</si>
  <si>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</si>
  <si>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</si>
  <si>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</si>
  <si>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</si>
  <si>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</si>
  <si>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</si>
  <si>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</si>
  <si>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</si>
  <si>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</si>
  <si>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</si>
  <si>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</si>
  <si>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</si>
  <si>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</si>
  <si>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</si>
  <si>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</si>
  <si>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</si>
  <si>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</si>
  <si>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</si>
  <si>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</si>
  <si>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</si>
  <si>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</si>
  <si>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</si>
  <si>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</si>
  <si>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</si>
  <si>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</si>
  <si>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</si>
  <si>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</si>
  <si>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</si>
  <si>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</si>
  <si>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</si>
  <si>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</si>
  <si>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</si>
  <si>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</si>
  <si>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</si>
  <si>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</si>
  <si>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</si>
  <si>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</si>
  <si>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</si>
  <si>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</si>
  <si>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</si>
  <si>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</si>
  <si>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</si>
  <si>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</si>
  <si>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</si>
  <si>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</si>
  <si>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</si>
  <si>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</si>
  <si>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</si>
  <si>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</si>
  <si>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</si>
  <si>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</si>
  <si>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</si>
  <si>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</si>
  <si>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</si>
  <si>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</si>
  <si>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</si>
  <si>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</si>
  <si>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</si>
  <si>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</si>
  <si>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</si>
  <si>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</si>
  <si>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</si>
  <si>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</si>
  <si>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</si>
  <si>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</si>
  <si>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</si>
  <si>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</si>
  <si>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</si>
  <si>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</si>
  <si>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</si>
  <si>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</si>
  <si>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</si>
  <si>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</si>
  <si>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</si>
  <si>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</si>
  <si>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</si>
  <si>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</si>
  <si>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</si>
  <si>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</si>
  <si>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</si>
  <si>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</si>
  <si>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</si>
  <si>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</si>
  <si>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</si>
  <si>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</si>
  <si>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</si>
  <si>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</si>
  <si>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</si>
  <si>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</si>
  <si>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</si>
  <si>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</si>
  <si>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</si>
  <si>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</si>
  <si>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</si>
  <si>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</si>
  <si>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</si>
  <si>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</si>
  <si>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</si>
  <si>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</si>
  <si>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</si>
  <si>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</si>
  <si>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</si>
  <si>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</si>
  <si>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</si>
  <si>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</si>
  <si>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</si>
  <si>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</si>
  <si>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</si>
  <si>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</si>
  <si>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</si>
  <si>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</si>
  <si>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</si>
  <si>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</si>
  <si>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</si>
  <si>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</si>
  <si>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</si>
  <si>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</si>
  <si>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</si>
  <si>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</si>
  <si>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</si>
  <si>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</si>
  <si>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</si>
  <si>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</si>
  <si>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</si>
  <si>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</si>
  <si>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</si>
  <si>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</si>
  <si>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</si>
  <si>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</si>
  <si>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</si>
  <si>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</si>
  <si>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</si>
  <si>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</si>
  <si>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</si>
  <si>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</si>
  <si>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</si>
  <si>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</si>
  <si>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</si>
  <si>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</si>
  <si>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</si>
  <si>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</si>
  <si>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</si>
  <si>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</si>
  <si>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</si>
  <si>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</si>
  <si>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</si>
  <si>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</si>
  <si>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</si>
  <si>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</si>
  <si>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</si>
  <si>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</si>
  <si>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</si>
  <si>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</si>
  <si>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</si>
  <si>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</si>
  <si>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</si>
  <si>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</si>
  <si>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</si>
  <si>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</si>
  <si>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</si>
  <si>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</si>
  <si>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</si>
  <si>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</si>
  <si>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</si>
  <si>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</si>
  <si>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</si>
  <si>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</si>
  <si>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</si>
  <si>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</si>
  <si>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</si>
  <si>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</si>
  <si>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</si>
  <si>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</si>
  <si>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</si>
  <si>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</si>
  <si>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</si>
  <si>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</si>
  <si>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</si>
  <si>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</si>
  <si>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</si>
  <si>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</si>
  <si>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</si>
  <si>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</si>
  <si>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</si>
  <si>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</si>
  <si>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</si>
  <si>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</si>
  <si>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</si>
  <si>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</si>
  <si>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</si>
  <si>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</si>
  <si>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</si>
  <si>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</si>
  <si>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</si>
  <si>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</si>
  <si>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</si>
  <si>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</si>
  <si>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</si>
  <si>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</si>
  <si>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</si>
  <si>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</si>
  <si>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</si>
  <si>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PCM-20251010-00000793</t>
  </si>
  <si>
    <t xml:space="preserve">ETA 60 min </t>
  </si>
  <si>
    <t xml:space="preserve"> PCM-20250215-00000830 </t>
  </si>
  <si>
    <t>LTE site still down and  site located in aramco area access issue need special permission</t>
  </si>
  <si>
    <t xml:space="preserve"> PCM-20251010-00000742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</si>
  <si>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</si>
  <si>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</si>
  <si>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</si>
  <si>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</si>
  <si>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</si>
  <si>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TT-20251009-01412 -NO NEW PCM</t>
  </si>
  <si>
    <t>EM Team on the way ETA: 45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</si>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</sst>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0" totalsRowShown="0" headerRowDxfId="48" dataDxfId="47" headerRowBorderDxfId="45" tableBorderDxfId="46" totalsRowBorderDxfId="44">
  <autoFilter ref="A1:L4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1" totalsRowShown="0" headerRowDxfId="15" dataDxfId="14" headerRowBorderDxfId="12" tableBorderDxfId="13">
  <autoFilter ref="A1:L1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277.63373993055575</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0.12441122685413575</v>
      </c>
      <c r="H3" s="144">
        <v>45940.547002314815</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45940.582165856482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45940.582165856482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45940.582165856482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45940.582165856482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45940.582165856482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45940.582165856482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45940.582165856482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45940.582165856482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45940.582165856482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45940.582165856482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45940.582165856482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45940.582165856482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45940.582165856482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45940.582165856482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45940.582165856482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45940.582165856482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45940.582165856482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45940.582165856482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45940.582165856482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45940.582165856482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45940.582165856482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45940.582165856482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45940.582165856482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45940.582165856482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45940.582165856482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45940.582165856482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45940.582165856482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45940.582165856482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45940.582165856482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45940.582165856482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45940.582165856482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45940.582165856482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45940.582165856482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45940.582165856482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45940.582165856482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45940.582165856482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45940.582165856482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45940.582165856482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45940.582165856482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45940.582165856482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45940.582165856482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45940.582165856482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45940.582165856482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45940.582165856482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45940.582165856482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45940.582165856482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45940.582165856482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45940.582165856482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45940.582165856482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45940.582165856482</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45940.582165856482</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AF60AEC4-88E8-4B16-A92F-E8796896B539}"/>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tabSelected="1" workbookViewId="0">
      <selection activeCell="C14" sqref="C14"/>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133.85508252315049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115.58232789352041</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0.53554548611282371</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21504</v>
      </c>
      <c r="E7" s="120" t="s">
        <v>38964</v>
      </c>
      <c r="F7" s="121">
        <v>45940.579155092593</v>
      </c>
      <c r="G7" s="122">
        <f ca="1">IFERROR(NOW()-F7,"-")</f>
        <v>3.0107638885965571E-3</v>
      </c>
      <c r="H7" s="121">
        <v>45940.537488425929</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45940.582165856482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45940.582165856482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45940.582165856482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45940.582165856482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45940.582165856482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45940.582165856482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45940.582165856482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45940.582165856482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45940.582165856482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45940.582165856482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45940.582165856482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45940.582165856482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45940.582165856482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45940.582165856482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45940.582165856482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45940.582165856482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45940.582165856482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45940.582165856482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45940.582165856482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45940.582165856482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45940.582165856482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45940.582165856482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45940.582165856482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45940.582165856482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45940.582165856482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45940.582165856482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45940.582165856482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45940.582165856482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45940.582165856482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45940.582165856482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45940.582165856482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45940.582165856482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45940.582165856482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45940.582165856482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45940.582165856482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45940.582165856482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45940.582165856482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45940.582165856482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45940.582165856482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45940.582165856482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45940.582165856482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45940.582165856482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45940.582165856482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45940.582165856482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45940.582165856482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45940.582165856482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45940.582165856482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45940.582165856482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45940.582165856482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45940.582165856482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45940.582165856482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45940.582165856482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45940.582165856482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45940.582165856482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45940.582165856482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45940.582165856482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45940.582165856482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45940.582165856482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45940.582165856482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45940.582165856482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45940.582165856482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45940.582165856482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45940.582165856482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45940.582165856482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45940.582165856482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45940.582165856482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45940.582165856482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45940.582165856482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45940.582165856482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45940.582165856482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45940.582165856482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45940.582165856482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45940.582165856482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45940.582165856482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45940.582165856482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45940.582165856482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45940.582165856482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45940.582165856482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45940.582165856482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45940.582165856482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45940.582165856482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45940.582165856482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45940.582165856482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45940.582165856482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45940.582165856482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45940.582165856482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45940.582165856482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45940.582165856482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45940.582165856482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45940.582165856482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45940.582165856482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45940.582165856482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45940.582165856482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45940.582165856482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45940.582165856482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45940.582165856482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45940.582165856482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45940.582165856482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45940.582165856482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45940.582165856482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45940.582165856482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45940.582165856482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45940.582165856482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45940.582165856482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45940.582165856482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45940.582165856482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45940.582165856482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45940.582165856482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45940.582165856482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45940.582165856482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45940.582165856482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45940.582165856482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45940.582165856482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45940.582165856482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45940.582165856482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45940.582165856482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45940.582165856482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45940.582165856482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45940.582165856482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45940.582165856482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45940.582165856482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45940.582165856482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45940.582165856482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45940.582165856482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45940.582165856482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45940.582165856482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45940.582165856482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45940.582165856482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45940.582165856482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45940.582165856482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45940.582165856482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45940.582165856482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45940.582165856482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45940.582165856482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45940.582165856482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45940.582165856482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45940.582165856482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45940.582165856482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45940.582165856482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45940.582165856482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45940.582165856482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45940.582165856482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45940.582165856482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45940.582165856482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45940.582165856482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45940.582165856482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45940.582165856482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45940.582165856482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45940.582165856482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45940.582165856482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45940.582165856482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45940.582165856482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45940.582165856482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45940.582165856482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45940.582165856482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45940.582165856482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45940.582165856482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45940.582165856482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45940.582165856482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45940.582165856482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45940.582165856482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45940.582165856482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45940.582165856482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45940.582165856482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45940.582165856482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45940.582165856482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45940.582165856482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45940.582165856482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45940.582165856482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45940.582165856482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45940.582165856482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45940.582165856482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45940.582165856482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45940.582165856482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45940.582165856482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45940.582165856482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45940.582165856482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45940.582165856482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45940.582165856482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45940.582165856482</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45940.582165856482</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45940.582165856482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45940.582165856482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45940.582165856482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45940.582165856482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45940.582165856482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45940.582165856482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45940.582165856482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45940.582165856482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45940.582165856482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45940.582165856482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45940.582165856482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45940.582165856482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45940.582165856482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45940.582165856482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45940.582165856482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45940.582165856482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45940.582165856482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45940.582165856482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45940.582165856482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45940.582165856482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45940.582165856482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45940.582165856482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45940.582165856482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45940.582165856482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45940.582165856482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45940.582165856482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45940.582165856482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45940.582165856482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45940.582165856482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45940.582165856482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45940.582165856482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45940.582165856482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45940.582165856482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45940.582165856482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45940.582165856482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45940.582165856482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45940.582165856482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45940.582165856482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45940.582165856482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45940.582165856482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45940.582165856482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45940.582165856482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45940.582165856482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45940.582165856482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45940.582165856482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45940.582165856482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45940.582165856482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45940.582165856482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45940.582165856482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45940.582165856482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45940.582165856482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45940.582165856482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45940.582165856482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45940.582165856482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45940.582165856482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45940.582165856482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45940.582165856482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45940.582165856482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45940.582165856482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45940.582165856482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45940.582165856482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45940.582165856482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45940.582165856482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45940.582165856482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45940.582165856482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45940.582165856482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45940.582165856482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45940.582165856482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45940.582165856482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45940.582165856482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45940.582165856482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45940.582165856482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45940.582165856482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45940.582165856482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45940.582165856482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45940.582165856482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45940.582165856482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45940.582165856482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45940.582165856482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45940.582165856482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45940.582165856482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45940.582165856482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45940.582165856482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45940.582165856482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45940.582165856482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45940.582165856482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45940.582165856482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45940.582165856482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45940.582165856482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45940.582165856482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45940.582165856482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45940.582165856482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45940.582165856482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45940.582165856482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45940.582165856482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45940.582165856482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45940.582165856482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45940.582165856482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45940.582165856482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45940.582165856482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45940.582165856482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45940.582165856482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45940.582165856482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45940.582165856482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45940.582165856482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45940.582165856482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45940.582165856482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45940.582165856482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45940.582165856482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45940.582165856482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45940.582165856482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45940.582165856482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45940.582165856482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45940.582165856482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45940.582165856482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45940.582165856482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45940.582165856482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45940.582165856482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45940.582165856482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45940.582165856482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45940.582165856482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45940.582165856482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45940.582165856482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45940.582165856482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45940.582165856482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45940.582165856482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45940.582165856482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45940.582165856482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45940.582165856482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45940.582165856482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45940.582165856482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45940.582165856482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45940.582165856482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45940.582165856482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45940.582165856482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45940.582165856482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45940.582165856482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45940.582165856482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45940.582165856482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45940.582165856482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45940.582165856482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45940.582165856482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45940.582165856482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45940.582165856482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45940.582165856482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45940.582165856482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45940.582165856482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45940.582165856482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45940.582165856482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45940.582165856482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45940.582165856482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45940.582165856482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45940.582165856482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45940.582165856482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45940.582165856482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45940.582165856482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45940.582165856482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45940.582165856482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45940.582165856482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45940.582165856482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45940.582165856482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45940.582165856482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45940.582165856482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45940.582165856482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45940.582165856482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45940.582165856482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45940.582165856482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45940.582165856482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45940.582165856482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45940.582165856482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45940.582165856482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45940.582165856482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45940.582165856482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45940.582165856482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45940.582165856482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45940.582165856482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45940.582165856482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45940.582165856482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45940.582165856482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45940.582165856482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45940.582165856482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45940.582165856482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45940.582165856482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45940.582165856482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45940.582165856482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45940.582165856482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45940.582165856482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45940.582165856482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45940.582165856482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45940.582165856482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45940.582165856482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45940.582165856482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45940.582165856482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45940.582165856482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45940.582165856482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45940.582165856482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45940.582165856482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45940.582165856482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45940.582165856482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45940.582165856482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45940.582165856482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45940.582165856482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45940.582165856482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45940.582165856482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45940.582165856482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45940.582165856482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45940.582165856482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45940.582165856482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45940.582165856482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45940.582165856482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45940.582165856482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45940.582165856482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45940.582165856482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45940.582165856482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45940.582165856482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45940.582165856482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45940.582165856482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45940.582165856482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45940.582165856482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45940.582165856482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45940.582165856482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45940.582165856482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45940.582165856482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45940.582165856482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45940.582165856482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45940.582165856482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45940.582165856482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45940.582165856482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45940.582165856482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45940.582165856482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45940.582165856482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45940.582165856482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45940.582165856482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45940.582165856482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45940.582165856482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45940.582165856482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45940.582165856482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45940.582165856482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45940.582165856482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45940.582165856482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45940.582165856482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45940.582165856482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45940.582165856482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45940.582165856482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45940.582165856482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45940.582165856482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45940.582165856482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45940.582165856482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45940.582165856482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45940.582165856482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45940.582165856482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45940.582165856482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45940.582165856482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45940.582165856482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45940.582165856482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45940.582165856482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45940.582165856482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45940.582165856482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45940.582165856482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45940.582165856482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45940.582165856482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45940.582165856482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45940.582165856482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45940.582165856482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45940.582165856482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45940.582165856482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45940.582165856482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45940.582165856482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45940.582165856482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45940.582165856482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45940.582165856482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45940.582165856482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45940.582165856482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45940.582165856482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45940.582165856482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45940.582165856482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45940.582165856482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45940.582165856482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45940.582165856482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45940.582165856482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45940.582165856482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45940.582165856482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45940.582165856482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45940.582165856482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45940.582165856482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45940.582165856482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45940.582165856482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45940.582165856482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45940.582165856482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45940.582165856482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45940.582165856482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45940.582165856482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45940.582165856482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45940.582165856482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45940.582165856482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45940.582165856482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45940.582165856482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45940.582165856482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45940.582165856482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45940.582165856482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45940.582165856482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45940.582165856482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45940.582165856482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45940.582165856482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45940.582165856482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45940.582165856482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45940.582165856482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45940.582165856482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45940.582165856482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45940.582165856482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45940.582165856482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45940.582165856482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45940.582165856482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45940.582165856482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45940.582165856482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45940.582165856482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45940.582165856482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45940.582165856482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45940.582165856482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45940.582165856482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45940.582165856482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45940.582165856482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45940.582165856482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45940.582165856482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45940.582165856482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45940.582165856482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45940.582165856482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45940.582165856482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45940.582165856482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45940.582165856482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45940.582165856482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45940.582165856482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45940.582165856482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45940.582165856482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45940.582165856482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45940.582165856482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45940.582165856482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45940.582165856482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45940.582165856482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45940.582165856482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45940.582165856482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45940.582165856482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45940.582165856482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45940.582165856482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45940.582165856482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45940.582165856482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45940.582165856482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45940.582165856482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45940.582165856482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45940.582165856482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45940.582165856482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45940.582165856482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45940.582165856482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45940.582165856482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45940.582165856482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45940.582165856482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45940.582165856482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45940.582165856482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45940.582165856482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45940.582165856482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45940.582165856482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45940.582165856482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45940.582165856482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45940.582165856482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45940.582165856482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45940.582165856482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45940.582165856482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45940.582165856482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45940.582165856482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45940.582165856482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45940.582165856482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45940.582165856482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45940.582165856482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45940.582165856482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45940.582165856482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45940.582165856482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45940.582165856482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45940.582165856482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45940.582165856482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45940.582165856482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45940.582165856482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45940.582165856482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45940.582165856482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45940.582165856482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45940.582165856482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45940.582165856482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45940.582165856482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45940.582165856482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45940.582165856482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45940.582165856482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45940.582165856482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45940.582165856482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45940.582165856482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45940.582165856482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45940.582165856482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45940.582165856482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45940.582165856482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45940.582165856482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45940.582165856482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45940.582165856482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45940.582165856482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45940.582165856482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45940.582165856482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45940.582165856482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45940.582165856482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45940.582165856482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45940.582165856482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45940.582165856482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45940.582165856482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45940.582165856482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45940.582165856482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45940.582165856482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45940.582165856482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45940.582165856482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45940.582165856482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45940.582165856482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45940.582165856482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45940.582165856482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45940.582165856482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45940.582165856482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45940.582165856482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45940.582165856482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45940.582165856482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45940.582165856482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45940.582165856482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45940.582165856482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45940.582165856482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45940.582165856482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45940.582165856482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45940.582165856482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45940.582165856482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45940.582165856482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45940.582165856482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45940.582165856482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45940.582165856482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45940.582165856482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45940.582165856482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45940.582165856482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45940.582165856482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45940.582165856482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45940.582165856482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45940.582165856482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45940.582165856482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45940.582165856482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45940.582165856482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45940.582165856482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45940.582165856482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45940.582165856482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45940.582165856482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45940.582165856482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45940.582165856482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45940.582165856482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45940.582165856482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45940.582165856482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45940.582165856482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45940.582165856482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45940.582165856482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45940.582165856482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45940.582165856482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45940.582165856482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45940.582165856482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45940.582165856482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45940.582165856482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45940.582165856482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45940.582165856482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45940.582165856482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45940.582165856482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45940.582165856482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45940.582165856482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45940.582165856482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45940.582165856482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45940.582165856482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45940.582165856482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45940.582165856482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45940.582165856482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45940.582165856482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45940.582165856482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45940.582165856482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45940.582165856482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45940.582165856482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45940.582165856482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45940.582165856482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45940.582165856482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45940.582165856482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45940.582165856482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45940.582165856482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45940.582165856482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45940.582165856482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45940.582165856482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45940.582165856482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45940.582165856482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45940.582165856482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45940.582165856482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45940.582165856482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45940.582165856482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45940.582165856482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45940.582165856482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45940.582165856482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45940.582165856482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45940.582165856482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45940.582165856482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45940.582165856482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45940.582165856482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45940.582165856482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45940.582165856482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45940.582165856482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45940.582165856482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45940.582165856482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45940.582165856482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45940.582165856482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45940.582165856482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45940.582165856482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45940.582165856482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45940.582165856482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45940.582165856482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45940.582165856482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45940.582165856482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45940.582165856482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45940.582165856482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45940.582165856482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45940.582165856482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45940.582165856482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45940.582165856482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45940.582165856482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45940.582165856482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45940.582165856482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45940.582165856482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45940.582165856482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45940.582165856482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45940.582165856482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45940.582165856482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45940.582165856482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45940.582165856482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45940.582165856482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45940.582165856482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45940.582165856482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45940.582165856482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45940.582165856482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45940.582165856482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45940.582165856482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45940.582165856482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45940.582165856482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45940.582165856482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45940.582165856482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45940.582165856482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45940.582165856482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45940.582165856482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45940.582165856482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45940.582165856482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45940.582165856482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45940.582165856482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45940.582165856482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45940.582165856482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45940.582165856482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45940.582165856482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45940.582165856482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45940.582165856482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45940.582165856482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45940.582165856482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45940.582165856482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45940.582165856482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45940.582165856482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45940.582165856482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45940.582165856482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45940.582165856482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45940.582165856482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45940.582165856482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45940.582165856482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45940.582165856482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45940.582165856482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45940.582165856482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45940.582165856482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45940.582165856482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45940.582165856482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45940.582165856482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45940.582165856482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45940.582165856482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45940.582165856482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45940.582165856482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45940.582165856482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45940.582165856482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45940.582165856482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45940.582165856482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45940.582165856482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45940.582165856482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45940.582165856482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45940.582165856482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45940.582165856482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45940.582165856482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45940.582165856482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45940.582165856482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45940.582165856482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45940.582165856482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45940.582165856482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45940.582165856482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45940.582165856482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45940.582165856482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45940.582165856482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45940.582165856482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45940.582165856482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45940.582165856482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45940.582165856482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45940.582165856482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45940.582165856482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45940.582165856482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45940.582165856482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45940.582165856482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45940.582165856482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45940.582165856482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45940.582165856482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45940.582165856482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45940.582165856482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45940.582165856482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45940.582165856482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45940.582165856482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45940.582165856482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45940.582165856482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45940.582165856482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45940.582165856482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45940.582165856482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45940.582165856482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45940.582165856482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45940.582165856482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45940.582165856482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45940.582165856482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45940.582165856482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45940.582165856482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45940.582165856482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45940.582165856482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45940.582165856482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45940.582165856482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45940.582165856482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45940.582165856482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45940.582165856482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45940.582165856482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45940.582165856482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45940.582165856482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45940.582165856482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45940.582165856482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45940.582165856482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45940.582165856482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45940.582165856482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45940.582165856482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45940.582165856482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45940.582165856482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45940.582165856482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45940.582165856482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45940.582165856482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45940.582165856482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45940.582165856482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45940.582165856482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45940.582165856482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45940.582165856482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45940.582165856482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45940.582165856482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45940.582165856482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45940.582165856482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45940.582165856482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45940.582165856482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45940.582165856482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45940.582165856482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45940.582165856482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45940.582165856482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45940.582165856482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45940.582165856482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45940.582165856482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45940.582165856482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45940.582165856482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45940.582165856482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45940.582165856482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45940.582165856482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45940.582165856482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45940.582165856482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45940.582165856482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45940.582165856482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45940.582165856482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45940.582165856482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45940.582165856482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45940.582165856482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45940.582165856482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45940.582165856482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45940.582165856482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45940.582165856482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45940.582165856482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45940.582165856482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45940.582165856482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45940.582165856482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45940.582165856482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45940.582165856482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45940.582165856482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45940.582165856482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45940.582165856482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45940.582165856482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45940.582165856482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45940.582165856482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45940.582165856482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45940.582165856482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45940.582165856482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45940.582165856482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45940.582165856482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45940.582165856482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45940.582165856482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45940.582165856482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45940.582165856482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45940.582165856482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45940.582165856482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45940.582165856482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45940.582165856482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45940.582165856482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45940.582165856482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45940.582165856482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45940.582165856482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45940.582165856482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45940.582165856482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45940.582165856482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45940.582165856482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45940.582165856482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45940.582165856482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45940.582165856482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45940.582165856482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45940.582165856482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45940.582165856482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45940.582165856482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45940.582165856482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45940.582165856482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45940.582165856482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45940.582165856482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45940.582165856482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45940.582165856482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45940.582165856482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45940.582165856482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45940.582165856482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45940.582165856482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45940.582165856482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45940.582165856482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45940.582165856482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45940.582165856482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45940.582165856482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45940.582165856482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45940.582165856482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45940.582165856482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45940.582165856482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45940.582165856482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45940.582165856482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45940.582165856482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45940.582165856482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45940.582165856482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45940.582165856482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45940.582165856482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45940.582165856482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45940.582165856482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45940.582165856482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45940.582165856482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45940.582165856482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45940.582165856482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45940.582165856482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45940.582165856482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45940.582165856482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45940.582165856482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45940.582165856482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45940.582165856482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45940.582165856482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45940.582165856482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45940.582165856482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45940.582165856482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45940.582165856482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45940.582165856482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45940.582165856482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45940.582165856482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45940.582165856482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45940.582165856482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45940.582165856482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45940.582165856482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45940.582165856482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45940.582165856482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45940.582165856482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45940.582165856482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45940.582165856482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45940.582165856482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45940.582165856482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45940.582165856482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45940.582165856482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45940.582165856482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45940.582165856482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45940.582165856482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45940.582165856482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45940.582165856482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45940.582165856482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45940.582165856482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45940.582165856482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45940.582165856482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45940.582165856482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45940.582165856482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45940.582165856482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45940.582165856482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45940.582165856482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45940.582165856482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45940.582165856482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45940.582165856482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45940.582165856482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45940.582165856482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45940.582165856482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45940.582165856482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45940.582165856482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45940.582165856482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45940.582165856482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45940.582165856482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45940.582165856482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45940.582165856482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45940.582165856482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45940.582165856482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45940.582165856482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45940.582165856482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45940.582165856482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45940.582165856482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45940.582165856482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45940.582165856482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45940.582165856482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45940.582165856482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45940.582165856482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45940.582165856482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45940.582165856482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45940.582165856482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45940.582165856482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45940.582165856482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45940.582165856482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45940.582165856482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45940.582165856482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45940.582165856482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45940.582165856482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45940.582165856482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45940.582165856482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45940.582165856482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45940.582165856482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45940.582165856482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45940.582165856482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45940.582165856482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45940.582165856482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45940.582165856482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45940.582165856482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45940.582165856482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45940.582165856482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45940.582165856482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45940.582165856482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45940.582165856482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45940.582165856482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45940.582165856482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45940.582165856482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45940.582165856482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45940.582165856482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45940.582165856482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45940.582165856482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45940.582165856482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45940.582165856482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45940.582165856482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45940.582165856482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45940.582165856482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45940.582165856482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45940.582165856482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45940.582165856482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45940.582165856482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45940.582165856482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45940.582165856482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45940.582165856482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45940.582165856482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45940.582165856482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45940.582165856482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45940.582165856482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45940.582165856482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45940.582165856482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45940.582165856482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45940.582165856482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45940.582165856482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45940.582165856482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45940.582165856482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45940.582165856482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45940.582165856482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45940.582165856482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45940.582165856482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45940.582165856482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45940.582165856482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45940.582165856482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45940.582165856482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45940.582165856482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45940.582165856482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45940.582165856482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45940.582165856482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45940.582165856482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45940.582165856482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45940.582165856482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45940.582165856482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45940.582165856482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45940.582165856482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45940.582165856482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45940.582165856482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45940.582165856482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45940.582165856482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45940.582165856482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45940.582165856482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45940.582165856482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45940.582165856482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45940.582165856482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45940.582165856482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45940.582165856482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45940.582165856482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45940.582165856482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45940.582165856482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45940.582165856482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45940.582165856482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45940.582165856482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45940.582165856482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45940.582165856482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45940.582165856482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45940.582165856482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45940.582165856482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45940.582165856482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45940.582165856482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45940.582165856482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45940.582165856482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45940.582165856482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45940.582165856482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45940.582165856482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45940.582165856482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45940.582165856482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45940.582165856482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45940.582165856482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45940.582165856482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45940.582165856482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45940.582165856482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45940.582165856482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45940.582165856482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45940.582165856482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45940.582165856482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45940.582165856482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45940.582165856482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45940.582165856482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45940.582165856482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45940.582165856482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45940.582165856482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45940.582165856482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45940.582165856482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45940.582165856482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45940.582165856482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45940.582165856482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45940.582165856482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45940.582165856482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45940.582165856482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45940.582165856482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45940.582165856482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45940.582165856482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45940.582165856482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45940.582165856482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45940.582165856482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45940.582165856482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45940.582165856482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45940.582165856482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45940.582165856482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45940.582165856482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45940.582165856482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45940.582165856482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45940.582165856482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45940.582165856482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45940.582165856482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45940.582165856482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45940.582165856482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45940.582165856482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45940.582165856482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45940.582165856482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45940.582165856482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45940.582165856482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45940.582165856482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45940.582165856482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45940.582165856482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45940.582165856482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45940.582165856482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45940.582165856482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45940.582165856482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45940.582165856482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45940.582165856482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45940.582165856482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45940.582165856482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45940.582165856482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45940.582165856482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45940.582165856482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45940.582165856482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45940.582165856482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45940.582165856482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45940.582165856482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45940.582165856482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45940.582165856482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45940.582165856482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45940.582165856482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45940.582165856482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45940.582165856482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45940.582165856482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45940.582165856482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45940.582165856482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45940.582165856482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45940.582165856482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45940.582165856482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45940.582165856482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45940.582165856482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45940.582165856482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45940.582165856482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45940.582165856482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45940.582165856482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45940.582165856482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45940.582165856482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45940.582165856482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45940.582165856482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45940.582165856482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45940.582165856482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45940.582165856482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45940.582165856482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45940.582165856482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45940.582165856482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45940.582165856482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45940.582165856482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45940.582165856482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45940.582165856482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45940.582165856482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45940.582165856482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45940.582165856482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45940.582165856482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45940.582165856482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45940.582165856482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45940.582165856482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45940.582165856482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45940.582165856482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45940.582165856482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45940.582165856482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45940.582165856482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45940.582165856482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45940.582165856482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45940.582165856482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45940.582165856482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45940.582165856482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45940.582165856482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45940.582165856482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45940.582165856482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45940.582165856482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45940.582165856482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45940.582165856482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45940.582165856482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45940.582165856482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45940.582165856482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45940.582165856482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45940.582165856482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45940.582165856482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45940.582165856482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45940.582165856482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45940.582165856482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45940.582165856482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45940.582165856482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45940.582165856482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45940.582165856482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45940.582165856482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45940.582165856482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45940.582165856482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45940.582165856482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45940.582165856482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45940.582165856482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45940.582165856482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45940.582165856482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45940.582165856482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45940.582165856482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45940.582165856482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45940.582165856482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45940.582165856482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45940.582165856482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45940.582165856482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45940.582165856482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45940.582165856482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45940.582165856482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45940.582165856482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45940.582165856482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45940.582165856482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45940.582165856482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45940.582165856482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45940.582165856482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45940.582165856482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45940.582165856482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45940.582165856482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45940.582165856482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45940.582165856482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45940.582165856482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45940.582165856482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45940.582165856482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45940.582165856482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45940.582165856482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45940.582165856482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45940.582165856482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45940.582165856482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45940.582165856482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45940.582165856482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45940.582165856482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45940.582165856482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45940.582165856482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45940.582165856482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45940.582165856482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45940.582165856482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45940.582165856482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45940.582165856482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45940.582165856482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45940.582165856482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45940.582165856482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45940.582165856482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45940.582165856482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45940.582165856482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45940.582165856482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45940.582165856482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45940.582165856482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45940.582165856482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45940.582165856482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45940.582165856482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45940.582165856482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45940.582165856482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45940.582165856482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45940.582165856482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45940.582165856482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45940.582165856482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45940.582165856482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45940.582165856482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45940.582165856482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45940.582165856482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45940.582165856482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45940.582165856482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45940.582165856482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45940.582165856482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45940.582165856482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45940.582165856482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45940.582165856482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45940.582165856482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45940.582165856482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45940.582165856482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45940.582165856482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45940.582165856482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45940.582165856482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45940.582165856482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45940.582165856482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45940.582165856482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45940.582165856482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45940.582165856482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45940.582165856482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45940.582165856482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45940.582165856482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45940.582165856482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45940.582165856482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45940.582165856482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45940.582165856482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45940.582165856482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45940.582165856482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45940.582165856482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45940.582165856482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45940.582165856482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45940.582165856482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45940.582165856482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45940.582165856482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45940.582165856482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45940.582165856482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45940.582165856482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45940.582165856482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45940.582165856482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45940.582165856482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45940.582165856482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45940.582165856482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45940.582165856482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45940.582165856482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45940.582165856482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45940.582165856482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45940.582165856482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45940.582165856482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45940.582165856482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45940.582165856482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45940.582165856482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45940.582165856482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45940.582165856482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45940.582165856482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45940.582165856482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45940.582165856482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45940.582165856482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45940.582165856482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45940.582165856482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45940.582165856482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45940.582165856482</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0"/>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237.10144826388569</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129" t="s">
        <v>36308</v>
      </c>
      <c r="E3" s="104" t="s">
        <v>38964</v>
      </c>
      <c r="F3" s="131">
        <v>45940.544618055559</v>
      </c>
      <c r="G3" s="132">
        <f ca="1">IFERROR(NOW()-F3,"")</f>
        <v>3.7547800922766328E-2</v>
      </c>
      <c r="H3" s="131">
        <v>45940.532164351855</v>
      </c>
      <c r="I3" s="127" t="str">
        <f>IFERROR(VLOOKUP(D3,DB!A:F,6,0),"")</f>
        <v>Generator-SG</v>
      </c>
      <c r="J3" s="127" t="str">
        <f>IFERROR(VLOOKUP(D3,DB!A:G,7,0),"")</f>
        <v>Dead</v>
      </c>
      <c r="K3" s="133" t="s">
        <v>39061</v>
      </c>
      <c r="L3" s="129" t="str">
        <f>IFERROR(VLOOKUP(D3,DB!A:I,9,0),"")</f>
        <v>Latis</v>
      </c>
    </row>
    <row r="4" spans="1:16" ht="15" customHeight="1">
      <c r="A4" s="127"/>
      <c r="B4" s="127" t="str">
        <f>IFERROR(VLOOKUP(D4,DB!A:K,11,0),"")</f>
        <v/>
      </c>
      <c r="C4" s="128"/>
      <c r="D4" s="129"/>
      <c r="E4" s="104"/>
      <c r="F4" s="131"/>
      <c r="G4" s="132">
        <f ca="1">IFERROR(NOW()-F4,"")</f>
        <v>45940.582165856482</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45940.582165856482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45940.582165856482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45940.582165856482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45940.582165856482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45940.582165856482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45940.582165856482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45940.582165856482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45940.582165856482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45940.582165856482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45940.582165856482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45940.582165856482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45940.582165856482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45940.582165856482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65"/>
      <c r="E18" s="104"/>
      <c r="F18" s="131"/>
      <c r="G18" s="132">
        <f ca="1">IFERROR(NOW()-F18,"")</f>
        <v>45940.582165856482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99"/>
      <c r="E19" s="104"/>
      <c r="F19" s="131"/>
      <c r="G19" s="132">
        <f ca="1">IFERROR(NOW()-F19,"")</f>
        <v>45940.582165856482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45940.582165856482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45940.582165856482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99"/>
      <c r="E22" s="104"/>
      <c r="F22" s="131"/>
      <c r="G22" s="132">
        <f ca="1">IFERROR(NOW()-F22,"")</f>
        <v>45940.582165856482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45940.582165856482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45940.582165856482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45940.582165856482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45940.582165856482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45940.582165856482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45940.582165856482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45940.582165856482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45940.582165856482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45940.582165856482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45940.582165856482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45940.582165856482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45940.582165856482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45940.582165856482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45940.582165856482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45940.582165856482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45940.582165856482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45940.582165856482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45940.582165856482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45940.582165856482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45940.582165856482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45940.582165856482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45940.582165856482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45940.582165856482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45940.582165856482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45940.582165856482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45940.582165856482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45940.582165856482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45940.582165856482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45940.582165856482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45940.582165856482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45940.582165856482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45940.582165856482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45940.582165856482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45940.582165856482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45940.582165856482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45940.582165856482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45940.582165856482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45940.582165856482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45940.582165856482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45940.582165856482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45940.582165856482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45940.582165856482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45940.582165856482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45940.582165856482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45940.582165856482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45940.582165856482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45940.582165856482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45940.582165856482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45940.582165856482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45940.582165856482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45940.582165856482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45940.582165856482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45940.582165856482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45940.582165856482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45940.582165856482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45940.582165856482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45940.582165856482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45940.582165856482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45940.582165856482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45940.582165856482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45940.582165856482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45940.582165856482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45940.582165856482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45940.582165856482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45940.582165856482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45940.582165856482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45940.582165856482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45940.582165856482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45940.582165856482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45940.582165856482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45940.582165856482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45940.582165856482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45940.582165856482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45940.582165856482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45940.582165856482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45940.582165856482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45940.582165856482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45940.582165856482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45940.582165856482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45940.582165856482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45940.582165856482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45940.582165856482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45940.582165856482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45940.582165856482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45940.582165856482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45940.582165856482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45940.582165856482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45940.582165856482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45940.582165856482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45940.582165856482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45940.582165856482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45940.582165856482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45940.582165856482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45940.582165856482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45940.582165856482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45940.582165856482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45940.582165856482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45940.582165856482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45940.582165856482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45940.582165856482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45940.582165856482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45940.582165856482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45940.582165856482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45940.582165856482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45940.582165856482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45940.582165856482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45940.582165856482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45940.582165856482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45940.582165856482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45940.582165856482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45940.582165856482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45940.582165856482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45940.582165856482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45940.582165856482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45940.582165856482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45940.582165856482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45940.582165856482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45940.582165856482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45940.582165856482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45940.582165856482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45940.582165856482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45940.582165856482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45940.582165856482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45940.582165856482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45940.582165856482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45940.582165856482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45940.582165856482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45940.582165856482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45940.582165856482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45940.582165856482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45940.582165856482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45940.582165856482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45940.582165856482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45940.582165856482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45940.582165856482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45940.582165856482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45940.582165856482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45940.582165856482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45940.582165856482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45940.582165856482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45940.582165856482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45940.582165856482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45940.582165856482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45940.582165856482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45940.582165856482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45940.582165856482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45940.582165856482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45940.582165856482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45940.582165856482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45940.582165856482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45940.582165856482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45940.582165856482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45940.582165856482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45940.582165856482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45940.582165856482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45940.582165856482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45940.582165856482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45940.582165856482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45940.582165856482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45940.582165856482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45940.582165856482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45940.582165856482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45940.582165856482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45940.582165856482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45940.582165856482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45940.582165856482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45940.582165856482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45940.582165856482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45940.582165856482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45940.582165856482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45940.582165856482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45940.582165856482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45940.582165856482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45940.582165856482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45940.582165856482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45940.582165856482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45940.582165856482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45940.582165856482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45940.582165856482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45940.582165856482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45940.582165856482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45940.582165856482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45940.582165856482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45940.582165856482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45940.582165856482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45940.582165856482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45940.582165856482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45940.582165856482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45940.582165856482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45940.582165856482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45940.582165856482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45940.582165856482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45940.582165856482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45940.582165856482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45940.582165856482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45940.582165856482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45940.582165856482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45940.582165856482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45940.582165856482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45940.582165856482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45940.582165856482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45940.582165856482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45940.582165856482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45940.582165856482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45940.582165856482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45940.582165856482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45940.582165856482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45940.582165856482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45940.582165856482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45940.582165856482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45940.582165856482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45940.582165856482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45940.582165856482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45940.582165856482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45940.582165856482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45940.582165856482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45940.582165856482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45940.582165856482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45940.582165856482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45940.582165856482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45940.582165856482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45940.582165856482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45940.582165856482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45940.582165856482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45940.582165856482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45940.582165856482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45940.582165856482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45940.582165856482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45940.582165856482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45940.582165856482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45940.582165856482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45940.582165856482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45940.582165856482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45940.582165856482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45940.582165856482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45940.582165856482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45940.582165856482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45940.582165856482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45940.582165856482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45940.582165856482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45940.582165856482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45940.582165856482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45940.582165856482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45940.582165856482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45940.582165856482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45940.582165856482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45940.582165856482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45940.582165856482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45940.582165856482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45940.582165856482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45940.582165856482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45940.582165856482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45940.582165856482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45940.582165856482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45940.582165856482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45940.582165856482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45940.582165856482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45940.582165856482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45940.582165856482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45940.582165856482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45940.582165856482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45940.582165856482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45940.582165856482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45940.582165856482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45940.582165856482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45940.582165856482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45940.582165856482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45940.582165856482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45940.582165856482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45940.582165856482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45940.582165856482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45940.582165856482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45940.582165856482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45940.582165856482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45940.582165856482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45940.582165856482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45940.582165856482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45940.582165856482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45940.582165856482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45940.582165856482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45940.582165856482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45940.582165856482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45940.582165856482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45940.582165856482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45940.582165856482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45940.582165856482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45940.582165856482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45940.582165856482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45940.582165856482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45940.582165856482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45940.582165856482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45940.582165856482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45940.582165856482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45940.582165856482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45940.582165856482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45940.582165856482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45940.582165856482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45940.582165856482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45940.582165856482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45940.582165856482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45940.582165856482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45940.582165856482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45940.582165856482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45940.582165856482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45940.582165856482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45940.582165856482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45940.582165856482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45940.582165856482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45940.582165856482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45940.582165856482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45940.582165856482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45940.582165856482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45940.582165856482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45940.582165856482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45940.582165856482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45940.582165856482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45940.582165856482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45940.582165856482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45940.582165856482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45940.582165856482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45940.582165856482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45940.582165856482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45940.582165856482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45940.582165856482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45940.582165856482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45940.582165856482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45940.582165856482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45940.582165856482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45940.582165856482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45940.582165856482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45940.582165856482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45940.582165856482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45940.582165856482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45940.582165856482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45940.582165856482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45940.582165856482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45940.582165856482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45940.582165856482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45940.582165856482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45940.582165856482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45940.582165856482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45940.582165856482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45940.582165856482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45940.582165856482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45940.582165856482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45940.582165856482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45940.582165856482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45940.582165856482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45940.582165856482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45940.582165856482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45940.582165856482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45940.582165856482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45940.582165856482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45940.582165856482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45940.582165856482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45940.582165856482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45940.582165856482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45940.582165856482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45940.582165856482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45940.582165856482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45940.582165856482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45940.582165856482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45940.582165856482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45940.582165856482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45940.582165856482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45940.582165856482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45940.582165856482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45940.582165856482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45940.582165856482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45940.582165856482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45940.582165856482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45940.582165856482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45940.582165856482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45940.582165856482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45940.582165856482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45940.582165856482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45940.582165856482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45940.582165856482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45940.582165856482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45940.582165856482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45940.582165856482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45940.582165856482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45940.582165856482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45940.582165856482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45940.582165856482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45940.582165856482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45940.582165856482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45940.582165856482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45940.582165856482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45940.582165856482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45940.582165856482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45940.582165856482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45940.582165856482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45940.582165856482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45940.582165856482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45940.582165856482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45940.582165856482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45940.582165856482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45940.582165856482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45940.582165856482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45940.582165856482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45940.582165856482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45940.582165856482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45940.582165856482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45940.582165856482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45940.582165856482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45940.582165856482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45940.582165856482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45940.582165856482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45940.582165856482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45940.582165856482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45940.582165856482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45940.582165856482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45940.582165856482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45940.582165856482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45940.582165856482</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45940.582165856482</v>
      </c>
      <c r="H439" s="131"/>
      <c r="I439" s="127" t="str">
        <f>IFERROR(VLOOKUP(D439,DB!A:F,6,0),"")</f>
        <v/>
      </c>
      <c r="J439" s="127" t="str">
        <f>IFERROR(VLOOKUP(D439,DB!A:G,7,0),"")</f>
        <v/>
      </c>
      <c r="K439" s="133"/>
      <c r="L439" s="129" t="str">
        <f>IFERROR(VLOOKUP(D439,DB!A:I,9,0),"")</f>
        <v/>
      </c>
    </row>
    <row r="440" spans="1:12" ht="15" customHeight="1">
      <c r="A440" s="134"/>
      <c r="B440" s="134" t="str">
        <f>IFERROR(VLOOKUP(D440,DB!A:K,11,0),"")</f>
        <v/>
      </c>
      <c r="C440" s="135"/>
      <c r="D440" s="136"/>
      <c r="E440" s="137"/>
      <c r="F440" s="138"/>
      <c r="G440" s="139">
        <f ca="1">IFERROR(NOW()-F440,"")</f>
        <v>45940.582165856482</v>
      </c>
      <c r="H440" s="138"/>
      <c r="I440" s="134" t="str">
        <f>IFERROR(VLOOKUP(D440,DB!A:F,6,0),"")</f>
        <v/>
      </c>
      <c r="J440" s="134" t="str">
        <f>IFERROR(VLOOKUP(D440,DB!A:G,7,0),"")</f>
        <v/>
      </c>
      <c r="K440" s="140"/>
      <c r="L440" s="136" t="str">
        <f>IFERROR(VLOOKUP(D440,DB!A:I,9,0),"")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2">
        <f ca="1">IFERROR(NOW()-F2,"")</f>
        <v>48.750105671293568</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2">
        <f t="shared" ref="G3" ca="1" si="0">IFERROR(NOW()-F3,"")</f>
        <v>14.393288541665243</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1</v>
      </c>
      <c r="D4" s="126" t="s">
        <v>36420</v>
      </c>
      <c r="E4" s="37" t="s">
        <v>38964</v>
      </c>
      <c r="F4" s="38" t="s">
        <v>24</v>
      </c>
      <c r="G4" s="39" t="str">
        <f t="shared" ref="G4:G9" ca="1" si="1">IFERROR(NOW()-F4,"")</f>
        <v/>
      </c>
      <c r="H4" s="38">
        <v>45940.563020833331</v>
      </c>
      <c r="I4" s="37" t="str">
        <f>IFERROR(VLOOKUP(D4,DB!A:F,6,0),"")</f>
        <v>SCECO</v>
      </c>
      <c r="J4" s="37" t="str">
        <f>IFERROR(VLOOKUP(D4,DB!A:G,7,0),"")</f>
        <v>Vandalized</v>
      </c>
      <c r="K4" s="37" t="s">
        <v>39067</v>
      </c>
      <c r="L4" s="37" t="str">
        <f>IFERROR(VLOOKUP(D4,DB!A:I,9,0),"")</f>
        <v>Latis</v>
      </c>
    </row>
    <row r="5" spans="1:13" ht="15">
      <c r="A5" s="37"/>
      <c r="B5" s="37" t="str">
        <f>IFERROR(VLOOKUP(D5,DB!A:K,11,0),"")</f>
        <v/>
      </c>
      <c r="C5" s="37"/>
      <c r="D5" s="37"/>
      <c r="E5" s="37"/>
      <c r="F5" s="38"/>
      <c r="G5" s="39">
        <f t="shared" ca="1" si="1"/>
        <v>45940.582165856482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45940.582165856482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45940.582165856482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45940.582165856482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45940.582165856482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45940.582165856482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45940.582165856482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45940.582165856482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45940.582165856482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45940.582165856482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45940.582165856482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45940.582165856482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45940.582165856482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45940.582165856482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45940.582165856482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45940.582165856482</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45940.582165856482</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45940.582165856482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45940.582165856482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45940.582165856482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45940.582165856482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45940.582165856482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45940.582165856482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45940.582165856482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45940.582165856482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45940.582165856482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45940.582165856482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45940.582165856482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45940.582165856482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45940.582165856482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45940.582165856482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45940.582165856482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45940.582165856482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45940.582165856482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45940.582165856482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45940.582165856482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45940.582165856482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45940.582165856482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45940.582165856482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45940.582165856482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45940.582165856482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45940.582165856482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45940.582165856482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45940.582165856482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45940.582165856482</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45940.582165856482</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45940.582165856482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45940.582165856482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45940.582165856482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45940.582165856482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45940.582165856482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45940.582165856482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45940.582165856482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45940.582165856482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45940.582165856482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45940.582165856482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45940.582165856482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45940.582165856482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45940.582165856482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45940.582165856482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45940.582165856482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45940.582165856482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45940.582165856482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45940.582165856482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45940.582165856482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45940.582165856482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45940.582165856482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45940.582165856482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45940.582165856482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45940.582165856482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45940.582165856482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45940.582165856482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45940.582165856482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45940.582165856482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45940.582165856482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45940.582165856482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45940.582165856482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45940.582165856482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45940.582165856482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45940.582165856482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45940.582165856482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45940.582165856482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45940.582165856482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45940.582165856482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45940.582165856482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45940.582165856482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45940.582165856482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45940.582165856482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45940.582165856482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45940.582165856482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45940.582165856482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45940.582165856482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45940.582165856482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45940.582165856482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45940.582165856482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45940.582165856482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45940.582165856482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45940.582165856482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45940.582165856482</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45940.582165856482</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1"/>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13.809318634259398</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1.0531033564839163</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6.7011936342605622</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45939.858101851853</v>
      </c>
      <c r="G5" s="151">
        <f ca="1">IFERROR(NOW()-F5,"-")</f>
        <v>0.72406400462932652</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c r="B6" s="157" t="str">
        <f>IFERROR(VLOOKUP(D6,DB!A:K,11,0),"")</f>
        <v/>
      </c>
      <c r="C6" s="157"/>
      <c r="D6" s="156"/>
      <c r="E6" s="156"/>
      <c r="F6" s="113"/>
      <c r="G6" s="162">
        <f ca="1">IFERROR(NOW()-F6,"-")</f>
        <v>45940.582165856482</v>
      </c>
      <c r="H6" s="113"/>
      <c r="I6" s="157" t="str">
        <f>IFERROR(VLOOKUP(D6,DB!A:F,6,0),"")</f>
        <v/>
      </c>
      <c r="J6" s="157" t="str">
        <f>IFERROR(VLOOKUP(D6,DB!A:G,7,0),"")</f>
        <v/>
      </c>
      <c r="K6" s="160"/>
      <c r="L6" s="158" t="str">
        <f>IFERROR(VLOOKUP(D6,DB!A:I,9,0),"")</f>
        <v/>
      </c>
    </row>
    <row r="7" spans="1:16383" ht="31.5" customHeight="1">
      <c r="A7" s="110"/>
      <c r="B7" s="157" t="str">
        <f>IFERROR(VLOOKUP(D7,DB!A:K,11,0),"")</f>
        <v/>
      </c>
      <c r="C7" s="157"/>
      <c r="D7" s="156"/>
      <c r="E7" s="156"/>
      <c r="F7" s="113"/>
      <c r="G7" s="162">
        <f ca="1">IFERROR(NOW()-F7,"-")</f>
        <v>45940.582165856482</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ca="1">IFERROR(NOW()-F8,"-")</f>
        <v>45940.582165856482</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6"/>
      <c r="E9" s="156"/>
      <c r="F9" s="113"/>
      <c r="G9" s="162">
        <f ca="1">IFERROR(NOW()-F9,"-")</f>
        <v>45940.582165856482</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c r="E10" s="156"/>
      <c r="F10" s="113"/>
      <c r="G10" s="162">
        <f ca="1">IFERROR(NOW()-F10,"-")</f>
        <v>45940.582165856482</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6"/>
      <c r="F11" s="113"/>
      <c r="G11" s="162">
        <f ca="1">IFERROR(NOW()-F11,"-")</f>
        <v>45940.582165856482</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62">
        <f ca="1">IFERROR(NOW()-F12,"-")</f>
        <v>45940.582165856482</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62">
        <f ca="1">IFERROR(NOW()-F13,"-")</f>
        <v>45940.582165856482</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ca="1">IFERROR(NOW()-F14,"-")</f>
        <v>45940.582165856482</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62">
        <f ca="1">IFERROR(NOW()-F15,"-")</f>
        <v>45940.582165856482</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45940.582165856482</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45940.582165856482</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45940.582165856482</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45940.582165856482</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45940.582165856482</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45940.582165856482</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45940.582165856482</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45940.582165856482</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45940.582165856482</v>
      </c>
      <c r="H24" s="113"/>
      <c r="I24" s="157" t="str">
        <f>IFERROR(VLOOKUP(D24,DB!A:F,6,0),"")</f>
        <v/>
      </c>
      <c r="J24" s="157" t="str">
        <f>IFERROR(VLOOKUP(D24,DB!A:G,7,0),"")</f>
        <v/>
      </c>
      <c r="K24" s="160"/>
      <c r="L24" s="158" t="str">
        <f>IFERROR(VLOOKUP(D24,DB!A:I,9,0),"")</f>
        <v/>
      </c>
    </row>
    <row r="25" spans="1:12" ht="31.5" customHeight="1">
      <c r="A25" s="110"/>
      <c r="B25" s="109" t="str">
        <f>IFERROR(VLOOKUP(D25,DB!A:K,11,0),"")</f>
        <v/>
      </c>
      <c r="C25" s="111"/>
      <c r="D25" s="109"/>
      <c r="E25" s="112"/>
      <c r="F25" s="113"/>
      <c r="G25" s="81">
        <f ca="1">IFERROR(NOW()-F25,"-")</f>
        <v>45940.582165856482</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45940.582165856482</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45940.582165856482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45940.582165856482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45940.582165856482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45940.582165856482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45940.582165856482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45940.582165856482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45940.582165856482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45940.582165856482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45940.582165856482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45940.582165856482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45940.582165856482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45940.582165856482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45940.582165856482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45940.582165856482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45940.582165856482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45940.582165856482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45940.582165856482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45940.582165856482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45940.582165856482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45940.582165856482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45940.582165856482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45940.582165856482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45940.582165856482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45940.582165856482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45940.582165856482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45940.582165856482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45940.582165856482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45940.582165856482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45940.582165856482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45940.582165856482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45940.582165856482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45940.582165856482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45940.582165856482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45940.582165856482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45940.582165856482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45940.582165856482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45940.582165856482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45940.582165856482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45940.582165856482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45940.582165856482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45940.582165856482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45940.582165856482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45940.582165856482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45940.582165856482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45940.582165856482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45940.582165856482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45940.582165856482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45940.582165856482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45940.582165856482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45940.582165856482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45940.582165856482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45940.582165856482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45940.582165856482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45940.582165856482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45940.582165856482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45940.582165856482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45940.582165856482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45940.582165856482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45940.582165856482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45940.582165856482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45940.582165856482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45940.582165856482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45940.582165856482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45940.582165856482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45940.582165856482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45940.582165856482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45940.582165856482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45940.582165856482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45940.582165856482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45940.582165856482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45940.582165856482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45940.582165856482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45940.582165856482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45940.582165856482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45940.582165856482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45940.582165856482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45940.582165856482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45940.582165856482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45940.582165856482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45940.582165856482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45940.582165856482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45940.582165856482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45940.582165856482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45940.582165856482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45940.582165856482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45940.582165856482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45940.582165856482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45940.582165856482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45940.582165856482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45940.582165856482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45940.582165856482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45940.582165856482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45940.582165856482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45940.582165856482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45940.582165856482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45940.582165856482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45940.582165856482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45940.582165856482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45940.582165856482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45940.582165856482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45940.582165856482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45940.582165856482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45940.582165856482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45940.582165856482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45940.582165856482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45940.582165856482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45940.582165856482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45940.582165856482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45940.582165856482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45940.582165856482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45940.582165856482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45940.582165856482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45940.582165856482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45940.582165856482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45940.582165856482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45940.582165856482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45940.582165856482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45940.582165856482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45940.582165856482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45940.582165856482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45940.582165856482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45940.582165856482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45940.582165856482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45940.582165856482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45940.582165856482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45940.582165856482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45940.582165856482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45940.582165856482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45940.582165856482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45940.582165856482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45940.582165856482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45940.582165856482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45940.582165856482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45940.582165856482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45940.582165856482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45940.582165856482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45940.582165856482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45940.582165856482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45940.582165856482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45940.582165856482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45940.582165856482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45940.582165856482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45940.582165856482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45940.582165856482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45940.582165856482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45940.582165856482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45940.582165856482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45940.582165856482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45940.582165856482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45940.582165856482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45940.582165856482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45940.582165856482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45940.582165856482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45940.582165856482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45940.582165856482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45940.582165856482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45940.582165856482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45940.582165856482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45940.582165856482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45940.582165856482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45940.582165856482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45940.582165856482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45940.582165856482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45940.582165856482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45940.582165856482</v>
      </c>
      <c r="H191" s="113"/>
      <c r="I191" s="109" t="str">
        <f>IFERROR(VLOOKUP(D191,DB!A:F,6,0),"")</f>
        <v/>
      </c>
      <c r="J191" s="108" t="str">
        <f>IFERROR(VLOOKUP(D191,DB!A:G,7,0),"")</f>
        <v/>
      </c>
      <c r="K191" s="114"/>
      <c r="L191" s="115" t="str">
        <f>IFERROR(VLOOKUP(D191,DB!A:I,9,0),"")</f>
        <v/>
      </c>
    </row>
  </sheetData>
  <dataValidations count="2">
    <dataValidation allowBlank="1" showInputMessage="1" showErrorMessage="1" sqref="E1" xr:uid="{380493DB-286A-4683-AF55-C78F04945A49}"/>
    <dataValidation type="list" allowBlank="1" showInputMessage="1" showErrorMessage="1" sqref="E3 E5:E19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2025-10-10T11:00:03Z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